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backupFile="1"/>
  <mc:AlternateContent xmlns:mc="http://schemas.openxmlformats.org/markup-compatibility/2006">
    <mc:Choice Requires="x15">
      <x15ac:absPath xmlns:x15ac="http://schemas.microsoft.com/office/spreadsheetml/2010/11/ac" url="D:\HiDrive\users\steueruwe\1-Daten-WST-4-UUV\2_Poker\PVB\0-Formulare+Listen\2026\"/>
    </mc:Choice>
  </mc:AlternateContent>
  <xr:revisionPtr revIDLastSave="0" documentId="13_ncr:1_{51C55B15-09F3-45F4-9D87-24CB8E135ADD}" xr6:coauthVersionLast="47" xr6:coauthVersionMax="47" xr10:uidLastSave="{00000000-0000-0000-0000-000000000000}"/>
  <bookViews>
    <workbookView xWindow="-108" yWindow="-108" windowWidth="30936" windowHeight="16776" tabRatio="232" xr2:uid="{00000000-000D-0000-FFFF-FFFF00000000}"/>
  </bookViews>
  <sheets>
    <sheet name="Pokal 2024" sheetId="1" r:id="rId1"/>
  </sheets>
  <definedNames>
    <definedName name="SpielerNr">'Pokal 2024'!$D$24:$D$29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9" i="1" l="1"/>
  <c r="L38" i="1"/>
  <c r="L37" i="1"/>
  <c r="K39" i="1"/>
  <c r="K38" i="1"/>
  <c r="K37" i="1"/>
  <c r="J37" i="1" l="1"/>
  <c r="J29" i="1"/>
  <c r="J28" i="1"/>
  <c r="J27" i="1"/>
  <c r="J26" i="1"/>
  <c r="J25" i="1"/>
  <c r="J24" i="1"/>
  <c r="L25" i="1"/>
  <c r="L26" i="1"/>
  <c r="L27" i="1"/>
  <c r="L28" i="1"/>
  <c r="L29" i="1"/>
  <c r="L24" i="1"/>
  <c r="K25" i="1"/>
  <c r="K26" i="1"/>
  <c r="K27" i="1"/>
  <c r="K28" i="1"/>
  <c r="K29" i="1"/>
  <c r="K24" i="1"/>
  <c r="J54" i="1"/>
  <c r="J53" i="1"/>
  <c r="J52" i="1"/>
  <c r="J51" i="1"/>
  <c r="J50" i="1"/>
  <c r="J49" i="1"/>
  <c r="J39" i="1"/>
  <c r="J38" i="1"/>
  <c r="L54" i="1"/>
  <c r="K54" i="1"/>
  <c r="L53" i="1"/>
  <c r="K53" i="1"/>
  <c r="L52" i="1"/>
  <c r="K52" i="1"/>
  <c r="L51" i="1"/>
  <c r="K51" i="1"/>
  <c r="L50" i="1"/>
  <c r="K50" i="1"/>
  <c r="L49" i="1"/>
  <c r="K49" i="1"/>
  <c r="L56" i="1" l="1"/>
  <c r="K56" i="1"/>
  <c r="L31" i="1"/>
  <c r="K31" i="1"/>
  <c r="L41" i="1"/>
  <c r="M31" i="1" l="1"/>
  <c r="O31" i="1"/>
  <c r="O41" i="1"/>
  <c r="O49" i="1" s="1"/>
  <c r="K13" i="1"/>
  <c r="K41" i="1"/>
  <c r="D13" i="1" s="1"/>
  <c r="M41" i="1" l="1"/>
  <c r="O50" i="1"/>
  <c r="O51" i="1" s="1"/>
  <c r="O52" i="1" s="1"/>
  <c r="O53" i="1" s="1"/>
  <c r="O56" i="1" s="1"/>
  <c r="M49" i="1" l="1"/>
  <c r="M50" i="1" s="1"/>
  <c r="M51" i="1" s="1"/>
  <c r="M52" i="1" s="1"/>
  <c r="M53" i="1" s="1"/>
  <c r="M56" i="1" s="1"/>
</calcChain>
</file>

<file path=xl/sharedStrings.xml><?xml version="1.0" encoding="utf-8"?>
<sst xmlns="http://schemas.openxmlformats.org/spreadsheetml/2006/main" count="114" uniqueCount="62">
  <si>
    <t>Heim-Team:</t>
  </si>
  <si>
    <t>Gast-Team:</t>
  </si>
  <si>
    <t xml:space="preserve"> </t>
  </si>
  <si>
    <t>Endstand</t>
  </si>
  <si>
    <t>Name</t>
  </si>
  <si>
    <t>Datum</t>
  </si>
  <si>
    <t>Kapitän (K.)</t>
  </si>
  <si>
    <t>Platz</t>
  </si>
  <si>
    <t>H</t>
  </si>
  <si>
    <t>Pkt.</t>
  </si>
  <si>
    <t>G</t>
  </si>
  <si>
    <t>Spieler-Nr</t>
  </si>
  <si>
    <t>Summen</t>
  </si>
  <si>
    <t>THNL (6-max)</t>
  </si>
  <si>
    <t>Spieler-Nr. vs Spieler-Nr</t>
  </si>
  <si>
    <t xml:space="preserve">Punkte </t>
  </si>
  <si>
    <t>Heimteam</t>
  </si>
  <si>
    <t>Gastteam</t>
  </si>
  <si>
    <t>Gewinner</t>
  </si>
  <si>
    <t>PLO (6-max)</t>
  </si>
  <si>
    <t>Runde/</t>
  </si>
  <si>
    <t>Tisch</t>
  </si>
  <si>
    <t>Startzeit</t>
  </si>
  <si>
    <t>Endzeit</t>
  </si>
  <si>
    <t xml:space="preserve">Endzeit : </t>
  </si>
  <si>
    <t xml:space="preserve">Startzeit : </t>
  </si>
  <si>
    <t xml:space="preserve">Spielzeit : </t>
  </si>
  <si>
    <t>Spieler-</t>
  </si>
  <si>
    <t>Spieler-Name Gast-Team</t>
  </si>
  <si>
    <t>Spieler-Name Heim-Team</t>
  </si>
  <si>
    <t>Unterschrift Kapitän Heim-Team</t>
  </si>
  <si>
    <t>Unterschrift Kapitän Gast-Team</t>
  </si>
  <si>
    <t>Spielzeit eff.</t>
  </si>
  <si>
    <t xml:space="preserve"> Für ein Team sind hier max. 25 Punkte möglich ! </t>
  </si>
  <si>
    <t>Startstack = 10.000 , Blindzeiten = 15 Minuten</t>
  </si>
  <si>
    <t>Startstack = 10.000 , Blindzeiten = 12 Minuten</t>
  </si>
  <si>
    <t xml:space="preserve"> Wettbewerb No.1</t>
  </si>
  <si>
    <t xml:space="preserve"> Wettbewerb No.2</t>
  </si>
  <si>
    <t xml:space="preserve"> Wettbewerb No.3</t>
  </si>
  <si>
    <t xml:space="preserve">Heimteam : Sitzplatz 1+3+5 / Gastteam : Sitzplatz 2+4+6 </t>
  </si>
  <si>
    <t>A</t>
  </si>
  <si>
    <t>B</t>
  </si>
  <si>
    <t>C</t>
  </si>
  <si>
    <t>11 / 3</t>
  </si>
  <si>
    <t>8 / 2</t>
  </si>
  <si>
    <t>6 / 1</t>
  </si>
  <si>
    <r>
      <t xml:space="preserve"> Wettbewerb 1 (PLO 6-max.) : </t>
    </r>
    <r>
      <rPr>
        <i/>
        <sz val="10"/>
        <rFont val="Arial Narrow"/>
        <family val="2"/>
      </rPr>
      <t>(Der Button wird ausgelost)</t>
    </r>
  </si>
  <si>
    <r>
      <t xml:space="preserve"> Wettbewerb 3 (THNL 6-max.) : </t>
    </r>
    <r>
      <rPr>
        <i/>
        <u/>
        <sz val="10"/>
        <rFont val="Arial Narrow"/>
        <family val="2"/>
      </rPr>
      <t xml:space="preserve"> (Der Button wird ausgelost)</t>
    </r>
  </si>
  <si>
    <r>
      <t xml:space="preserve"> Wettbewerb 2 (HeadsUp) :</t>
    </r>
    <r>
      <rPr>
        <sz val="10"/>
        <rFont val="Arial Narrow"/>
        <family val="2"/>
      </rPr>
      <t xml:space="preserve"> (</t>
    </r>
    <r>
      <rPr>
        <i/>
        <sz val="10"/>
        <rFont val="Arial Narrow"/>
        <family val="2"/>
      </rPr>
      <t>Button bei Heim / Gast / Heim)</t>
    </r>
  </si>
  <si>
    <t>:</t>
  </si>
  <si>
    <t xml:space="preserve">Button startet bei HEIM / GAST / HEIM  </t>
  </si>
  <si>
    <t>Zwischenstand</t>
  </si>
  <si>
    <t>Spieltag/Runde</t>
  </si>
  <si>
    <t>3 x HeadsUp gleichzeitig</t>
  </si>
  <si>
    <t>Insgesamt sind 93 Pkt. möglich. 
Nicht in der Gruppenphase: Sobald ein Team mind. 47 Pkt. hat, ist der Spieltag beendet !</t>
  </si>
  <si>
    <r>
      <t xml:space="preserve"> </t>
    </r>
    <r>
      <rPr>
        <b/>
        <i/>
        <u/>
        <sz val="11"/>
        <color indexed="8"/>
        <rFont val="Arial Narrow"/>
        <family val="2"/>
      </rPr>
      <t xml:space="preserve">Nicht in der Gruppenphase: </t>
    </r>
    <r>
      <rPr>
        <b/>
        <i/>
        <sz val="11"/>
        <color indexed="8"/>
        <rFont val="Arial Narrow"/>
        <family val="2"/>
      </rPr>
      <t xml:space="preserve">
Sollte ein Team nach dem 2. Wettbewerb bereits </t>
    </r>
    <r>
      <rPr>
        <b/>
        <i/>
        <sz val="11"/>
        <color rgb="FFFF0000"/>
        <rFont val="Arial Narrow"/>
        <family val="2"/>
      </rPr>
      <t>mind. 41 Punkte</t>
    </r>
    <r>
      <rPr>
        <b/>
        <i/>
        <sz val="11"/>
        <color indexed="8"/>
        <rFont val="Arial Narrow"/>
        <family val="2"/>
      </rPr>
      <t xml:space="preserve"> haben, wird der Wettbewerb No.3 nicht mehr durchgeführt.</t>
    </r>
  </si>
  <si>
    <t xml:space="preserve">100/200 - 200/400 - 300/600 - 400/800 - 500/1.000 - 600/1.200 - 800/1.600 - 1.000/2.000 - 1.500/3.000 - 2.000/4.000 - 2.500/5.000 - 3.000/6.0000 </t>
  </si>
  <si>
    <r>
      <rPr>
        <sz val="16"/>
        <color rgb="FFFF0000"/>
        <rFont val="Arial Narrow"/>
        <family val="2"/>
      </rPr>
      <t>P</t>
    </r>
    <r>
      <rPr>
        <sz val="16"/>
        <rFont val="Arial Narrow"/>
        <family val="2"/>
      </rPr>
      <t xml:space="preserve">oker </t>
    </r>
    <r>
      <rPr>
        <sz val="16"/>
        <color rgb="FFFF0000"/>
        <rFont val="Arial Narrow"/>
        <family val="2"/>
      </rPr>
      <t>V</t>
    </r>
    <r>
      <rPr>
        <sz val="16"/>
        <rFont val="Arial Narrow"/>
        <family val="2"/>
      </rPr>
      <t xml:space="preserve">erband </t>
    </r>
    <r>
      <rPr>
        <sz val="16"/>
        <color rgb="FFFF0000"/>
        <rFont val="Arial Narrow"/>
        <family val="2"/>
      </rPr>
      <t>B</t>
    </r>
    <r>
      <rPr>
        <sz val="16"/>
        <rFont val="Arial Narrow"/>
        <family val="2"/>
      </rPr>
      <t>erlin e.V.</t>
    </r>
  </si>
  <si>
    <t xml:space="preserve">50/100 - 75/150 - 100/200 - 150/300 - 200/400 - 300/600 - 400/800 - 600/1.200 - 800/1.600 - 1.000/2.000 - 1.500/3.000 - 2.000/4.000 - 2.500/5.000 </t>
  </si>
  <si>
    <t>&lt;=Eintragen!</t>
  </si>
  <si>
    <t xml:space="preserve"> Spielzeiten der 3 Wettbewerbe wurden jeweils eingetragen !?     End-Ergebnis wurde oben eingetragen ?!</t>
  </si>
  <si>
    <t>PVB-Pokal 2026 / Ergebnisblatt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</si>
</sst>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0"/>
      <name val="Arial"/>
    </font>
    <font>
      <sz val="8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.5"/>
      <name val="Arial Narrow"/>
      <family val="2"/>
    </font>
    <font>
      <i/>
      <sz val="10"/>
      <name val="Arial Narrow"/>
      <family val="2"/>
    </font>
    <font>
      <i/>
      <u/>
      <sz val="10"/>
      <name val="Arial Narrow"/>
      <family val="2"/>
    </font>
    <font>
      <b/>
      <i/>
      <sz val="11"/>
      <color indexed="8"/>
      <name val="Arial Narrow"/>
      <family val="2"/>
    </font>
    <font>
      <b/>
      <i/>
      <sz val="11"/>
      <name val="Arial Narrow"/>
      <family val="2"/>
    </font>
    <font>
      <b/>
      <i/>
      <sz val="11"/>
      <color rgb="FFFF0000"/>
      <name val="Arial Narrow"/>
      <family val="2"/>
    </font>
    <font>
      <b/>
      <i/>
      <u/>
      <sz val="11"/>
      <color indexed="8"/>
      <name val="Arial Narrow"/>
      <family val="2"/>
    </font>
    <font>
      <sz val="16"/>
      <name val="Arial Narrow"/>
      <family val="2"/>
    </font>
    <font>
      <sz val="16"/>
      <color rgb="FFFF0000"/>
      <name val="Arial Narrow"/>
      <family val="2"/>
    </font>
    <font>
      <sz val="14"/>
      <name val="Arial Narrow"/>
      <family val="2"/>
    </font>
    <font>
      <b/>
      <i/>
      <sz val="8"/>
      <name val="Arial Narrow"/>
      <family val="2"/>
    </font>
    <font>
      <b/>
      <sz val="16"/>
      <name val="Arial Narrow"/>
      <family val="2"/>
    </font>
    <font>
      <sz val="11"/>
      <color indexed="8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1"/>
      <name val="Arial Narrow"/>
      <family val="2"/>
    </font>
    <font>
      <b/>
      <sz val="10.5"/>
      <color theme="6" tint="0.59999389629810485"/>
      <name val="Arial Narrow"/>
      <family val="2"/>
    </font>
    <font>
      <b/>
      <sz val="10"/>
      <color theme="1"/>
      <name val="Arial Narrow"/>
      <family val="2"/>
    </font>
    <font>
      <u/>
      <sz val="10"/>
      <name val="Arial Narrow"/>
      <family val="2"/>
    </font>
    <font>
      <sz val="10.5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59996337778862885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indexed="64"/>
      </top>
      <bottom/>
      <diagonal/>
    </border>
    <border>
      <left style="thick">
        <color theme="0"/>
      </left>
      <right/>
      <top style="thick">
        <color indexed="64"/>
      </top>
      <bottom/>
      <diagonal/>
    </border>
    <border>
      <left/>
      <right style="mediumDashed">
        <color theme="0"/>
      </right>
      <top/>
      <bottom style="thick">
        <color indexed="64"/>
      </bottom>
      <diagonal/>
    </border>
    <border>
      <left style="mediumDashed">
        <color theme="0"/>
      </left>
      <right style="mediumDashed">
        <color theme="0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Dashed">
        <color theme="0"/>
      </right>
      <top/>
      <bottom/>
      <diagonal/>
    </border>
    <border>
      <left style="mediumDashed">
        <color theme="0"/>
      </left>
      <right style="mediumDashed">
        <color theme="0"/>
      </right>
      <top/>
      <bottom/>
      <diagonal/>
    </border>
    <border>
      <left style="mediumDashed">
        <color theme="0"/>
      </left>
      <right/>
      <top/>
      <bottom/>
      <diagonal/>
    </border>
    <border>
      <left/>
      <right/>
      <top style="thick">
        <color indexed="64"/>
      </top>
      <bottom style="medium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indexed="64"/>
      </right>
      <top/>
      <bottom style="thin">
        <color theme="1"/>
      </bottom>
      <diagonal/>
    </border>
    <border>
      <left style="thick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0" xfId="0" applyFont="1"/>
    <xf numFmtId="0" fontId="4" fillId="0" borderId="48" xfId="0" applyFont="1" applyBorder="1"/>
    <xf numFmtId="0" fontId="6" fillId="6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31" xfId="0" applyFont="1" applyBorder="1"/>
    <xf numFmtId="0" fontId="13" fillId="0" borderId="31" xfId="0" applyFont="1" applyBorder="1"/>
    <xf numFmtId="0" fontId="15" fillId="0" borderId="31" xfId="0" applyFont="1" applyBorder="1"/>
    <xf numFmtId="0" fontId="4" fillId="0" borderId="42" xfId="0" applyFont="1" applyBorder="1"/>
    <xf numFmtId="14" fontId="4" fillId="6" borderId="31" xfId="0" applyNumberFormat="1" applyFont="1" applyFill="1" applyBorder="1" applyAlignment="1" applyProtection="1">
      <alignment horizontal="center"/>
      <protection locked="0"/>
    </xf>
    <xf numFmtId="164" fontId="4" fillId="6" borderId="31" xfId="0" applyNumberFormat="1" applyFont="1" applyFill="1" applyBorder="1" applyAlignment="1" applyProtection="1">
      <alignment horizontal="center"/>
      <protection locked="0"/>
    </xf>
    <xf numFmtId="0" fontId="4" fillId="0" borderId="76" xfId="0" applyFont="1" applyBorder="1"/>
    <xf numFmtId="0" fontId="4" fillId="0" borderId="62" xfId="0" applyFont="1" applyBorder="1"/>
    <xf numFmtId="0" fontId="4" fillId="0" borderId="77" xfId="0" applyFont="1" applyBorder="1"/>
    <xf numFmtId="0" fontId="4" fillId="0" borderId="4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0" xfId="0" applyFont="1" applyBorder="1"/>
    <xf numFmtId="0" fontId="4" fillId="0" borderId="75" xfId="0" applyFont="1" applyBorder="1"/>
    <xf numFmtId="0" fontId="4" fillId="7" borderId="16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left"/>
    </xf>
    <xf numFmtId="0" fontId="4" fillId="7" borderId="26" xfId="0" applyFont="1" applyFill="1" applyBorder="1" applyAlignment="1">
      <alignment horizontal="right"/>
    </xf>
    <xf numFmtId="0" fontId="4" fillId="7" borderId="28" xfId="0" applyFont="1" applyFill="1" applyBorder="1" applyAlignment="1">
      <alignment horizontal="left"/>
    </xf>
    <xf numFmtId="0" fontId="4" fillId="0" borderId="65" xfId="0" applyFont="1" applyBorder="1"/>
    <xf numFmtId="0" fontId="4" fillId="0" borderId="66" xfId="0" applyFont="1" applyBorder="1"/>
    <xf numFmtId="0" fontId="4" fillId="0" borderId="39" xfId="0" applyFont="1" applyBorder="1"/>
    <xf numFmtId="0" fontId="4" fillId="0" borderId="40" xfId="0" applyFont="1" applyBorder="1"/>
    <xf numFmtId="0" fontId="4" fillId="7" borderId="23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 wrapText="1"/>
    </xf>
    <xf numFmtId="0" fontId="4" fillId="7" borderId="15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4" fillId="6" borderId="2" xfId="0" applyFont="1" applyFill="1" applyBorder="1" applyAlignment="1" applyProtection="1">
      <alignment horizontal="right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35" xfId="0" applyFont="1" applyBorder="1"/>
    <xf numFmtId="0" fontId="18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4" fillId="0" borderId="1" xfId="0" applyFont="1" applyBorder="1"/>
    <xf numFmtId="0" fontId="4" fillId="10" borderId="18" xfId="0" applyFont="1" applyFill="1" applyBorder="1" applyAlignment="1">
      <alignment horizontal="center"/>
    </xf>
    <xf numFmtId="0" fontId="7" fillId="0" borderId="19" xfId="0" applyFont="1" applyBorder="1"/>
    <xf numFmtId="0" fontId="4" fillId="10" borderId="0" xfId="0" applyFont="1" applyFill="1" applyAlignment="1">
      <alignment horizontal="center"/>
    </xf>
    <xf numFmtId="0" fontId="19" fillId="4" borderId="67" xfId="0" applyFont="1" applyFill="1" applyBorder="1" applyAlignment="1">
      <alignment horizontal="center"/>
    </xf>
    <xf numFmtId="0" fontId="19" fillId="3" borderId="68" xfId="0" applyFont="1" applyFill="1" applyBorder="1" applyAlignment="1">
      <alignment horizontal="center"/>
    </xf>
    <xf numFmtId="0" fontId="19" fillId="12" borderId="59" xfId="0" applyFont="1" applyFill="1" applyBorder="1" applyAlignment="1">
      <alignment horizontal="center"/>
    </xf>
    <xf numFmtId="0" fontId="3" fillId="6" borderId="60" xfId="0" applyFont="1" applyFill="1" applyBorder="1" applyAlignment="1">
      <alignment horizontal="center"/>
    </xf>
    <xf numFmtId="0" fontId="19" fillId="6" borderId="84" xfId="0" applyFont="1" applyFill="1" applyBorder="1" applyAlignment="1">
      <alignment horizontal="center"/>
    </xf>
    <xf numFmtId="0" fontId="20" fillId="0" borderId="70" xfId="0" applyFont="1" applyBorder="1" applyAlignment="1">
      <alignment horizontal="right" vertical="center"/>
    </xf>
    <xf numFmtId="164" fontId="20" fillId="6" borderId="71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4" fillId="0" borderId="37" xfId="0" applyFont="1" applyBorder="1"/>
    <xf numFmtId="0" fontId="4" fillId="0" borderId="38" xfId="0" applyFont="1" applyBorder="1"/>
    <xf numFmtId="0" fontId="4" fillId="0" borderId="44" xfId="0" applyFont="1" applyBorder="1"/>
    <xf numFmtId="0" fontId="4" fillId="0" borderId="45" xfId="0" applyFont="1" applyBorder="1"/>
    <xf numFmtId="49" fontId="18" fillId="7" borderId="1" xfId="0" applyNumberFormat="1" applyFont="1" applyFill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10" borderId="61" xfId="0" applyFont="1" applyFill="1" applyBorder="1" applyAlignment="1">
      <alignment horizontal="right"/>
    </xf>
    <xf numFmtId="0" fontId="4" fillId="10" borderId="61" xfId="0" applyFont="1" applyFill="1" applyBorder="1" applyAlignment="1">
      <alignment horizontal="left"/>
    </xf>
    <xf numFmtId="0" fontId="4" fillId="11" borderId="61" xfId="0" applyFont="1" applyFill="1" applyBorder="1" applyAlignment="1">
      <alignment horizontal="center"/>
    </xf>
    <xf numFmtId="0" fontId="4" fillId="0" borderId="61" xfId="0" applyFont="1" applyBorder="1"/>
    <xf numFmtId="0" fontId="4" fillId="0" borderId="64" xfId="0" applyFont="1" applyBorder="1"/>
    <xf numFmtId="0" fontId="4" fillId="11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8" fillId="0" borderId="81" xfId="0" applyFont="1" applyBorder="1" applyAlignment="1">
      <alignment horizontal="center"/>
    </xf>
    <xf numFmtId="0" fontId="4" fillId="0" borderId="81" xfId="0" applyFont="1" applyBorder="1"/>
    <xf numFmtId="0" fontId="18" fillId="0" borderId="46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4" fillId="0" borderId="56" xfId="0" applyFont="1" applyBorder="1"/>
    <xf numFmtId="0" fontId="4" fillId="0" borderId="57" xfId="0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22" fillId="12" borderId="87" xfId="0" applyFont="1" applyFill="1" applyBorder="1" applyAlignment="1">
      <alignment horizontal="center"/>
    </xf>
    <xf numFmtId="0" fontId="23" fillId="6" borderId="88" xfId="0" applyFont="1" applyFill="1" applyBorder="1" applyAlignment="1">
      <alignment horizontal="center"/>
    </xf>
    <xf numFmtId="0" fontId="22" fillId="6" borderId="89" xfId="0" applyFont="1" applyFill="1" applyBorder="1" applyAlignment="1">
      <alignment horizontal="center"/>
    </xf>
    <xf numFmtId="0" fontId="4" fillId="0" borderId="86" xfId="0" applyFont="1" applyBorder="1"/>
    <xf numFmtId="0" fontId="22" fillId="12" borderId="90" xfId="0" applyFont="1" applyFill="1" applyBorder="1" applyAlignment="1">
      <alignment horizontal="center"/>
    </xf>
    <xf numFmtId="0" fontId="23" fillId="6" borderId="91" xfId="0" applyFont="1" applyFill="1" applyBorder="1" applyAlignment="1">
      <alignment horizontal="center"/>
    </xf>
    <xf numFmtId="0" fontId="22" fillId="6" borderId="92" xfId="0" applyFont="1" applyFill="1" applyBorder="1" applyAlignment="1">
      <alignment horizontal="center"/>
    </xf>
    <xf numFmtId="0" fontId="22" fillId="12" borderId="19" xfId="0" applyFont="1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2" fillId="6" borderId="83" xfId="0" applyFont="1" applyFill="1" applyBorder="1" applyAlignment="1">
      <alignment horizontal="center"/>
    </xf>
    <xf numFmtId="0" fontId="4" fillId="0" borderId="58" xfId="0" applyFont="1" applyBorder="1"/>
    <xf numFmtId="0" fontId="4" fillId="0" borderId="58" xfId="0" applyFont="1" applyBorder="1" applyAlignment="1">
      <alignment horizontal="left"/>
    </xf>
    <xf numFmtId="0" fontId="4" fillId="0" borderId="55" xfId="0" applyFont="1" applyBorder="1"/>
    <xf numFmtId="0" fontId="4" fillId="7" borderId="9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4" fillId="7" borderId="9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4" fillId="7" borderId="73" xfId="0" applyFont="1" applyFill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4" fillId="8" borderId="58" xfId="0" applyFont="1" applyFill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69" xfId="0" applyFont="1" applyBorder="1" applyAlignment="1">
      <alignment horizontal="right" vertical="center"/>
    </xf>
    <xf numFmtId="0" fontId="4" fillId="0" borderId="70" xfId="0" applyFont="1" applyBorder="1" applyAlignment="1">
      <alignment horizontal="right" vertical="center"/>
    </xf>
    <xf numFmtId="164" fontId="20" fillId="6" borderId="70" xfId="0" applyNumberFormat="1" applyFont="1" applyFill="1" applyBorder="1" applyAlignment="1" applyProtection="1">
      <alignment horizontal="center" vertical="center"/>
      <protection locked="0"/>
    </xf>
    <xf numFmtId="0" fontId="4" fillId="0" borderId="36" xfId="0" applyFont="1" applyBorder="1"/>
    <xf numFmtId="0" fontId="4" fillId="0" borderId="42" xfId="0" applyFont="1" applyBorder="1"/>
    <xf numFmtId="0" fontId="4" fillId="0" borderId="43" xfId="0" applyFont="1" applyBorder="1"/>
    <xf numFmtId="0" fontId="9" fillId="0" borderId="93" xfId="0" applyFont="1" applyBorder="1" applyAlignment="1">
      <alignment horizontal="center" vertical="top" wrapText="1"/>
    </xf>
    <xf numFmtId="0" fontId="10" fillId="0" borderId="94" xfId="0" applyFont="1" applyBorder="1" applyAlignment="1">
      <alignment horizontal="center" vertical="top"/>
    </xf>
    <xf numFmtId="0" fontId="21" fillId="0" borderId="94" xfId="0" applyFont="1" applyBorder="1"/>
    <xf numFmtId="0" fontId="21" fillId="0" borderId="95" xfId="0" applyFont="1" applyBorder="1"/>
    <xf numFmtId="0" fontId="3" fillId="0" borderId="50" xfId="0" applyFont="1" applyBorder="1" applyAlignment="1">
      <alignment horizontal="right"/>
    </xf>
    <xf numFmtId="0" fontId="4" fillId="0" borderId="50" xfId="0" applyFont="1" applyBorder="1" applyAlignment="1">
      <alignment horizontal="right"/>
    </xf>
    <xf numFmtId="0" fontId="4" fillId="0" borderId="51" xfId="0" applyFont="1" applyBorder="1" applyAlignment="1">
      <alignment horizontal="right"/>
    </xf>
    <xf numFmtId="0" fontId="3" fillId="0" borderId="49" xfId="0" applyFont="1" applyBorder="1"/>
    <xf numFmtId="0" fontId="4" fillId="0" borderId="50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79" xfId="0" applyFont="1" applyBorder="1" applyAlignment="1">
      <alignment horizontal="right"/>
    </xf>
    <xf numFmtId="0" fontId="2" fillId="0" borderId="78" xfId="0" applyFont="1" applyBorder="1"/>
    <xf numFmtId="0" fontId="24" fillId="0" borderId="0" xfId="0" applyFont="1"/>
    <xf numFmtId="0" fontId="4" fillId="0" borderId="0" xfId="0" applyFont="1"/>
    <xf numFmtId="0" fontId="3" fillId="0" borderId="51" xfId="0" applyFont="1" applyBorder="1" applyAlignment="1">
      <alignment horizontal="right"/>
    </xf>
    <xf numFmtId="0" fontId="2" fillId="0" borderId="49" xfId="0" applyFont="1" applyBorder="1"/>
    <xf numFmtId="0" fontId="5" fillId="6" borderId="80" xfId="0" applyFont="1" applyFill="1" applyBorder="1" applyAlignment="1">
      <alignment horizontal="center" vertical="center" wrapText="1"/>
    </xf>
    <xf numFmtId="0" fontId="5" fillId="6" borderId="81" xfId="0" applyFont="1" applyFill="1" applyBorder="1" applyAlignment="1">
      <alignment horizontal="center" vertical="center"/>
    </xf>
    <xf numFmtId="0" fontId="5" fillId="6" borderId="8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8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13" borderId="80" xfId="0" applyFont="1" applyFill="1" applyBorder="1" applyAlignment="1">
      <alignment horizontal="center"/>
    </xf>
    <xf numFmtId="0" fontId="5" fillId="13" borderId="81" xfId="0" applyFont="1" applyFill="1" applyBorder="1" applyAlignment="1">
      <alignment horizontal="center"/>
    </xf>
    <xf numFmtId="0" fontId="5" fillId="13" borderId="82" xfId="0" applyFont="1" applyFill="1" applyBorder="1" applyAlignment="1">
      <alignment horizontal="center"/>
    </xf>
    <xf numFmtId="0" fontId="7" fillId="0" borderId="19" xfId="0" applyFont="1" applyBorder="1"/>
    <xf numFmtId="0" fontId="7" fillId="0" borderId="0" xfId="0" applyFont="1"/>
    <xf numFmtId="0" fontId="16" fillId="0" borderId="36" xfId="0" applyFont="1" applyBorder="1" applyAlignment="1">
      <alignment vertical="center" wrapText="1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8" fillId="7" borderId="1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/>
    </xf>
    <xf numFmtId="0" fontId="4" fillId="10" borderId="33" xfId="0" applyFont="1" applyFill="1" applyBorder="1" applyAlignment="1">
      <alignment horizontal="center" wrapText="1"/>
    </xf>
    <xf numFmtId="0" fontId="4" fillId="10" borderId="34" xfId="0" applyFont="1" applyFill="1" applyBorder="1" applyAlignment="1">
      <alignment horizontal="center" wrapText="1"/>
    </xf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4" fillId="7" borderId="20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8" borderId="5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7" borderId="1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8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8" borderId="0" xfId="0" applyFont="1" applyFill="1"/>
    <xf numFmtId="0" fontId="4" fillId="10" borderId="31" xfId="0" applyFont="1" applyFill="1" applyBorder="1" applyAlignment="1">
      <alignment horizontal="center" wrapText="1"/>
    </xf>
    <xf numFmtId="0" fontId="4" fillId="10" borderId="36" xfId="0" applyFont="1" applyFill="1" applyBorder="1" applyAlignment="1">
      <alignment horizontal="center" wrapText="1"/>
    </xf>
    <xf numFmtId="0" fontId="4" fillId="8" borderId="72" xfId="0" applyFont="1" applyFill="1" applyBorder="1"/>
    <xf numFmtId="0" fontId="4" fillId="8" borderId="5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" fontId="4" fillId="6" borderId="31" xfId="0" applyNumberFormat="1" applyFont="1" applyFill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64" fontId="4" fillId="6" borderId="31" xfId="0" applyNumberFormat="1" applyFont="1" applyFill="1" applyBorder="1" applyAlignment="1" applyProtection="1">
      <alignment horizontal="center"/>
      <protection locked="0"/>
    </xf>
    <xf numFmtId="164" fontId="4" fillId="0" borderId="31" xfId="0" applyNumberFormat="1" applyFont="1" applyBorder="1" applyAlignment="1" applyProtection="1">
      <alignment horizontal="center"/>
      <protection locked="0"/>
    </xf>
    <xf numFmtId="0" fontId="4" fillId="4" borderId="29" xfId="0" applyFont="1" applyFill="1" applyBorder="1" applyProtection="1">
      <protection locked="0"/>
    </xf>
    <xf numFmtId="0" fontId="4" fillId="5" borderId="27" xfId="0" applyFont="1" applyFill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4" borderId="13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17" fillId="4" borderId="29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25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" fillId="0" borderId="6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17" fillId="2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9" borderId="6" xfId="0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8" borderId="13" xfId="0" applyFont="1" applyFill="1" applyBorder="1"/>
    <xf numFmtId="0" fontId="4" fillId="7" borderId="11" xfId="0" applyFont="1" applyFill="1" applyBorder="1"/>
    <xf numFmtId="0" fontId="4" fillId="0" borderId="24" xfId="0" applyFont="1" applyBorder="1"/>
    <xf numFmtId="0" fontId="4" fillId="2" borderId="2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2" borderId="29" xfId="0" applyFont="1" applyFill="1" applyBorder="1" applyProtection="1">
      <protection locked="0"/>
    </xf>
    <xf numFmtId="0" fontId="4" fillId="0" borderId="27" xfId="0" applyFont="1" applyBorder="1" applyProtection="1">
      <protection locked="0"/>
    </xf>
  </cellXfs>
  <cellStyles count="1">
    <cellStyle name="Standard" xfId="0" builtinId="0"/>
  </cellStyles>
  <dxfs count="39">
    <dxf>
      <font>
        <color theme="6" tint="0.59996337778862885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</xdr:colOff>
      <xdr:row>1</xdr:row>
      <xdr:rowOff>63500</xdr:rowOff>
    </xdr:from>
    <xdr:to>
      <xdr:col>2</xdr:col>
      <xdr:colOff>407116</xdr:colOff>
      <xdr:row>6</xdr:row>
      <xdr:rowOff>172720</xdr:rowOff>
    </xdr:to>
    <xdr:pic>
      <xdr:nvPicPr>
        <xdr:cNvPr id="1035" name="Bild 1" descr="pvblogo170x252 Kopie 2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" y="124460"/>
          <a:ext cx="714456" cy="9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zoomScaleNormal="100" workbookViewId="0">
      <selection activeCell="G5" sqref="G5:I5"/>
    </sheetView>
  </sheetViews>
  <sheetFormatPr baseColWidth="10" defaultColWidth="11.44140625" defaultRowHeight="13.8" x14ac:dyDescent="0.3"/>
  <cols>
    <col min="1" max="2" width="4.5546875" style="1" customWidth="1"/>
    <col min="3" max="3" width="8.33203125" style="1" customWidth="1"/>
    <col min="4" max="9" width="5.6640625" style="1" customWidth="1"/>
    <col min="10" max="10" width="15.33203125" style="1" customWidth="1"/>
    <col min="11" max="11" width="12.33203125" style="1" customWidth="1"/>
    <col min="12" max="12" width="11.44140625" style="1"/>
    <col min="13" max="13" width="4.33203125" style="1" customWidth="1"/>
    <col min="14" max="14" width="1.5546875" style="1" customWidth="1"/>
    <col min="15" max="15" width="4.33203125" style="1" customWidth="1"/>
    <col min="16" max="16384" width="11.44140625" style="1"/>
  </cols>
  <sheetData>
    <row r="1" spans="1:12" ht="4.9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2.95" customHeight="1" x14ac:dyDescent="0.35">
      <c r="A2" s="5"/>
      <c r="B2" s="5"/>
      <c r="C2" s="5"/>
      <c r="D2" s="5"/>
      <c r="E2" s="6" t="s">
        <v>57</v>
      </c>
      <c r="F2" s="5"/>
      <c r="G2" s="6"/>
      <c r="H2" s="5"/>
      <c r="I2" s="5"/>
      <c r="J2" s="5"/>
      <c r="K2" s="5"/>
      <c r="L2" s="5"/>
    </row>
    <row r="3" spans="1:12" ht="19.95" customHeight="1" x14ac:dyDescent="0.35">
      <c r="A3" s="5"/>
      <c r="B3" s="5"/>
      <c r="C3" s="5"/>
      <c r="D3" s="5"/>
      <c r="E3" s="6" t="s">
        <v>61</v>
      </c>
      <c r="F3" s="5"/>
      <c r="G3" s="6"/>
      <c r="H3" s="5"/>
      <c r="I3" s="5"/>
      <c r="J3" s="5"/>
      <c r="K3" s="5"/>
      <c r="L3" s="5"/>
    </row>
    <row r="4" spans="1:12" ht="4.95" customHeight="1" x14ac:dyDescent="0.35">
      <c r="A4" s="5"/>
      <c r="B4" s="5"/>
      <c r="C4" s="5"/>
      <c r="D4" s="5"/>
      <c r="E4" s="5"/>
      <c r="F4" s="7"/>
      <c r="G4" s="7"/>
      <c r="H4" s="5"/>
      <c r="I4" s="5"/>
      <c r="J4" s="5"/>
      <c r="K4" s="5"/>
      <c r="L4" s="5"/>
    </row>
    <row r="5" spans="1:12" ht="13.95" customHeight="1" x14ac:dyDescent="0.3">
      <c r="A5" s="5"/>
      <c r="B5" s="5"/>
      <c r="C5" s="5"/>
      <c r="D5" s="102" t="s">
        <v>52</v>
      </c>
      <c r="E5" s="103"/>
      <c r="F5" s="104"/>
      <c r="G5" s="170"/>
      <c r="H5" s="171"/>
      <c r="I5" s="171"/>
      <c r="J5" s="5"/>
      <c r="K5" s="5" t="s">
        <v>5</v>
      </c>
      <c r="L5" s="9"/>
    </row>
    <row r="6" spans="1:12" ht="5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3.95" customHeight="1" x14ac:dyDescent="0.3">
      <c r="A7" s="5"/>
      <c r="B7" s="5"/>
      <c r="C7" s="5"/>
      <c r="D7" s="5"/>
      <c r="E7" s="5" t="s">
        <v>22</v>
      </c>
      <c r="F7" s="5"/>
      <c r="G7" s="172"/>
      <c r="H7" s="173"/>
      <c r="I7" s="173"/>
      <c r="J7" s="5"/>
      <c r="K7" s="5" t="s">
        <v>23</v>
      </c>
      <c r="L7" s="10"/>
    </row>
    <row r="8" spans="1:12" ht="5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4.6" customHeight="1" x14ac:dyDescent="0.3">
      <c r="A9" s="137" t="s">
        <v>54</v>
      </c>
      <c r="B9" s="138"/>
      <c r="C9" s="138"/>
      <c r="D9" s="138"/>
      <c r="E9" s="138"/>
      <c r="F9" s="138"/>
      <c r="G9" s="138"/>
      <c r="H9" s="138"/>
      <c r="I9" s="138"/>
      <c r="J9" s="139"/>
      <c r="K9" s="5" t="s">
        <v>32</v>
      </c>
      <c r="L9" s="10"/>
    </row>
    <row r="10" spans="1:12" ht="4.2" customHeight="1" thickBot="1" x14ac:dyDescent="0.35">
      <c r="A10" s="11"/>
      <c r="B10" s="12"/>
      <c r="C10" s="12"/>
      <c r="D10" s="12"/>
      <c r="E10" s="12"/>
      <c r="F10" s="12"/>
      <c r="G10" s="12"/>
      <c r="H10" s="8"/>
      <c r="I10" s="12"/>
      <c r="J10" s="12"/>
      <c r="K10" s="12"/>
      <c r="L10" s="13"/>
    </row>
    <row r="11" spans="1:12" s="15" customFormat="1" ht="16.95" customHeight="1" thickTop="1" x14ac:dyDescent="0.25">
      <c r="A11" s="152" t="s">
        <v>0</v>
      </c>
      <c r="B11" s="153"/>
      <c r="C11" s="154"/>
      <c r="D11" s="180"/>
      <c r="E11" s="181"/>
      <c r="F11" s="182"/>
      <c r="G11" s="183"/>
      <c r="H11" s="14"/>
      <c r="I11" s="152" t="s">
        <v>1</v>
      </c>
      <c r="J11" s="177"/>
      <c r="K11" s="205"/>
      <c r="L11" s="183"/>
    </row>
    <row r="12" spans="1:12" s="15" customFormat="1" ht="16.95" customHeight="1" x14ac:dyDescent="0.25">
      <c r="A12" s="178" t="s">
        <v>6</v>
      </c>
      <c r="B12" s="194"/>
      <c r="C12" s="195"/>
      <c r="D12" s="184"/>
      <c r="E12" s="185"/>
      <c r="F12" s="186"/>
      <c r="G12" s="187"/>
      <c r="H12" s="14"/>
      <c r="I12" s="178" t="s">
        <v>6</v>
      </c>
      <c r="J12" s="179"/>
      <c r="K12" s="206"/>
      <c r="L12" s="187"/>
    </row>
    <row r="13" spans="1:12" s="15" customFormat="1" ht="16.95" customHeight="1" thickBot="1" x14ac:dyDescent="0.3">
      <c r="A13" s="128" t="s">
        <v>3</v>
      </c>
      <c r="B13" s="129"/>
      <c r="C13" s="196"/>
      <c r="D13" s="188">
        <f>K31+K41+K56</f>
        <v>0</v>
      </c>
      <c r="E13" s="189"/>
      <c r="F13" s="190"/>
      <c r="G13" s="191"/>
      <c r="H13" s="14"/>
      <c r="I13" s="128" t="s">
        <v>3</v>
      </c>
      <c r="J13" s="131"/>
      <c r="K13" s="203">
        <f>L31+L41+L56</f>
        <v>0</v>
      </c>
      <c r="L13" s="204"/>
    </row>
    <row r="14" spans="1:12" ht="4.2" customHeight="1" thickTop="1" thickBot="1" x14ac:dyDescent="0.35">
      <c r="A14" s="16"/>
      <c r="B14" s="16"/>
      <c r="C14" s="16"/>
      <c r="D14" s="16"/>
      <c r="E14" s="16"/>
      <c r="F14" s="16"/>
      <c r="G14" s="16"/>
      <c r="H14" s="17"/>
      <c r="I14" s="16"/>
      <c r="J14" s="16"/>
      <c r="K14" s="16"/>
      <c r="L14" s="16"/>
    </row>
    <row r="15" spans="1:12" ht="13.95" customHeight="1" thickTop="1" x14ac:dyDescent="0.3">
      <c r="A15" s="192" t="s">
        <v>11</v>
      </c>
      <c r="B15" s="193"/>
      <c r="C15" s="211" t="s">
        <v>29</v>
      </c>
      <c r="D15" s="212"/>
      <c r="E15" s="212"/>
      <c r="F15" s="212"/>
      <c r="G15" s="213"/>
      <c r="H15" s="192" t="s">
        <v>11</v>
      </c>
      <c r="I15" s="193"/>
      <c r="J15" s="211" t="s">
        <v>28</v>
      </c>
      <c r="K15" s="212"/>
      <c r="L15" s="213"/>
    </row>
    <row r="16" spans="1:12" ht="16.95" customHeight="1" x14ac:dyDescent="0.3">
      <c r="A16" s="18" t="s">
        <v>8</v>
      </c>
      <c r="B16" s="19">
        <v>1</v>
      </c>
      <c r="C16" s="208"/>
      <c r="D16" s="209"/>
      <c r="E16" s="209"/>
      <c r="F16" s="209"/>
      <c r="G16" s="210"/>
      <c r="H16" s="18" t="s">
        <v>10</v>
      </c>
      <c r="I16" s="19">
        <v>1</v>
      </c>
      <c r="J16" s="214"/>
      <c r="K16" s="215"/>
      <c r="L16" s="210"/>
    </row>
    <row r="17" spans="1:15" ht="16.95" customHeight="1" x14ac:dyDescent="0.3">
      <c r="A17" s="18" t="s">
        <v>8</v>
      </c>
      <c r="B17" s="19">
        <v>2</v>
      </c>
      <c r="C17" s="208"/>
      <c r="D17" s="209"/>
      <c r="E17" s="209"/>
      <c r="F17" s="209"/>
      <c r="G17" s="210"/>
      <c r="H17" s="18" t="s">
        <v>10</v>
      </c>
      <c r="I17" s="19">
        <v>2</v>
      </c>
      <c r="J17" s="214"/>
      <c r="K17" s="215"/>
      <c r="L17" s="210"/>
    </row>
    <row r="18" spans="1:15" ht="16.95" customHeight="1" x14ac:dyDescent="0.3">
      <c r="A18" s="18" t="s">
        <v>8</v>
      </c>
      <c r="B18" s="19">
        <v>3</v>
      </c>
      <c r="C18" s="208"/>
      <c r="D18" s="209"/>
      <c r="E18" s="209"/>
      <c r="F18" s="209"/>
      <c r="G18" s="210"/>
      <c r="H18" s="18" t="s">
        <v>10</v>
      </c>
      <c r="I18" s="19">
        <v>3</v>
      </c>
      <c r="J18" s="214"/>
      <c r="K18" s="215"/>
      <c r="L18" s="210"/>
    </row>
    <row r="19" spans="1:15" ht="16.95" customHeight="1" thickBot="1" x14ac:dyDescent="0.35">
      <c r="A19" s="20" t="s">
        <v>8</v>
      </c>
      <c r="B19" s="21">
        <v>4</v>
      </c>
      <c r="C19" s="174"/>
      <c r="D19" s="175"/>
      <c r="E19" s="175"/>
      <c r="F19" s="175"/>
      <c r="G19" s="176"/>
      <c r="H19" s="20" t="s">
        <v>10</v>
      </c>
      <c r="I19" s="21">
        <v>4</v>
      </c>
      <c r="J19" s="216"/>
      <c r="K19" s="217"/>
      <c r="L19" s="176"/>
    </row>
    <row r="20" spans="1:15" ht="4.2" customHeight="1" thickTop="1" thickBot="1" x14ac:dyDescent="0.35">
      <c r="A20" s="22"/>
      <c r="B20" s="23"/>
      <c r="C20" s="23"/>
      <c r="D20" s="23"/>
      <c r="E20" s="23"/>
      <c r="F20" s="23"/>
      <c r="G20" s="23"/>
      <c r="H20" s="24"/>
      <c r="I20" s="24"/>
      <c r="J20" s="24"/>
      <c r="K20" s="24"/>
      <c r="L20" s="25"/>
    </row>
    <row r="21" spans="1:15" s="15" customFormat="1" ht="16.2" customHeight="1" thickTop="1" thickBot="1" x14ac:dyDescent="0.3">
      <c r="A21" s="94" t="s">
        <v>36</v>
      </c>
      <c r="B21" s="95"/>
      <c r="C21" s="96"/>
      <c r="D21" s="97" t="s">
        <v>19</v>
      </c>
      <c r="E21" s="96"/>
      <c r="F21" s="96"/>
      <c r="G21" s="98"/>
      <c r="H21" s="128" t="s">
        <v>39</v>
      </c>
      <c r="I21" s="129"/>
      <c r="J21" s="130"/>
      <c r="K21" s="130"/>
      <c r="L21" s="131"/>
    </row>
    <row r="22" spans="1:15" ht="13.95" customHeight="1" thickTop="1" x14ac:dyDescent="0.3">
      <c r="A22" s="158"/>
      <c r="B22" s="159"/>
      <c r="C22" s="26"/>
      <c r="D22" s="166"/>
      <c r="E22" s="119"/>
      <c r="F22" s="119"/>
      <c r="G22" s="119"/>
      <c r="H22" s="150"/>
      <c r="I22" s="151"/>
      <c r="J22" s="27" t="s">
        <v>27</v>
      </c>
      <c r="K22" s="28" t="s">
        <v>15</v>
      </c>
      <c r="L22" s="29" t="s">
        <v>15</v>
      </c>
    </row>
    <row r="23" spans="1:15" x14ac:dyDescent="0.3">
      <c r="A23" s="142" t="s">
        <v>7</v>
      </c>
      <c r="B23" s="143"/>
      <c r="C23" s="90" t="s">
        <v>9</v>
      </c>
      <c r="D23" s="167"/>
      <c r="E23" s="168"/>
      <c r="F23" s="168"/>
      <c r="G23" s="169"/>
      <c r="H23" s="144" t="s">
        <v>11</v>
      </c>
      <c r="I23" s="143"/>
      <c r="J23" s="91" t="s">
        <v>4</v>
      </c>
      <c r="K23" s="92" t="s">
        <v>16</v>
      </c>
      <c r="L23" s="93" t="s">
        <v>17</v>
      </c>
    </row>
    <row r="24" spans="1:15" ht="16.95" customHeight="1" x14ac:dyDescent="0.3">
      <c r="A24" s="140">
        <v>6</v>
      </c>
      <c r="B24" s="141"/>
      <c r="C24" s="30">
        <v>1</v>
      </c>
      <c r="D24" s="31"/>
      <c r="E24" s="32"/>
      <c r="F24" s="145"/>
      <c r="G24" s="146"/>
      <c r="H24" s="33"/>
      <c r="I24" s="34"/>
      <c r="J24" s="3" t="str">
        <f>IF(AND((H24=A16),(I24=B16)),C16,IF(AND((H24=A17),(I24=B17)),C17,IF(AND((H24=A18),(I24=B18)),C18,IF(AND((H24=A19),(I24=B19)),C19,""))))&amp;IF(AND((H24=H16),(I24=I16)),J16,IF(AND((H24=H17),(I24=I17)),J17,IF(AND((H24=H18),(I24=I18)),J18,IF(AND((H24=H19),(I24=I19)),J19,""))))</f>
        <v/>
      </c>
      <c r="K24" s="35">
        <f>IF(H24="H",C24,0)</f>
        <v>0</v>
      </c>
      <c r="L24" s="36">
        <f>IF(H24="G",C24,0)</f>
        <v>0</v>
      </c>
    </row>
    <row r="25" spans="1:15" ht="16.95" customHeight="1" x14ac:dyDescent="0.3">
      <c r="A25" s="140">
        <v>5</v>
      </c>
      <c r="B25" s="141"/>
      <c r="C25" s="30">
        <v>2</v>
      </c>
      <c r="D25" s="37"/>
      <c r="E25" s="5"/>
      <c r="F25" s="164"/>
      <c r="G25" s="165"/>
      <c r="H25" s="33"/>
      <c r="I25" s="34"/>
      <c r="J25" s="3" t="str">
        <f>IF(AND((H25=A17),(I25=B17)),C17,IF(AND((H25=A18),(I25=B18)),C18,IF(AND((H25=A19),(I25=B19)),C19,IF(AND((H25=A16),(I25=B16)),C16,""))))&amp;IF(AND((H25=H17),(I25=I17)),J17,IF(AND((H25=H18),(I25=I18)),J18,IF(AND((H25=H19),(I25=I19)),J19,IF(AND((H25=H16),(I25=I16)),J16,""))))</f>
        <v/>
      </c>
      <c r="K25" s="35">
        <f t="shared" ref="K25:K29" si="0">IF(H25="H",C25,0)</f>
        <v>0</v>
      </c>
      <c r="L25" s="36">
        <f t="shared" ref="L25:L29" si="1">IF(H25="G",C25,0)</f>
        <v>0</v>
      </c>
    </row>
    <row r="26" spans="1:15" ht="16.95" customHeight="1" x14ac:dyDescent="0.3">
      <c r="A26" s="140">
        <v>4</v>
      </c>
      <c r="B26" s="141"/>
      <c r="C26" s="30">
        <v>3</v>
      </c>
      <c r="D26" s="37"/>
      <c r="E26" s="5"/>
      <c r="F26" s="164"/>
      <c r="G26" s="165"/>
      <c r="H26" s="33"/>
      <c r="I26" s="34"/>
      <c r="J26" s="3" t="str">
        <f>IF(AND((H26=A18),(I26=B18)),C18,IF(AND((H26=A19),(I26=B19)),C19,IF(AND((H26=A16),(I26=B16)),C16,IF(AND((H26=A17),(I26=B17)),C17,""))))&amp;IF(AND((H26=H18),(I26=I18)),J18,IF(AND((H26=H19),(I26=I19)),J19,IF(AND((H26=H16),(I26=I16)),J16,IF(AND((H26=H17),(I26=I17)),J17,""))))</f>
        <v/>
      </c>
      <c r="K26" s="35">
        <f t="shared" si="0"/>
        <v>0</v>
      </c>
      <c r="L26" s="36">
        <f t="shared" si="1"/>
        <v>0</v>
      </c>
    </row>
    <row r="27" spans="1:15" ht="16.95" customHeight="1" x14ac:dyDescent="0.3">
      <c r="A27" s="140">
        <v>3</v>
      </c>
      <c r="B27" s="141"/>
      <c r="C27" s="30">
        <v>5</v>
      </c>
      <c r="D27" s="37"/>
      <c r="E27" s="5"/>
      <c r="F27" s="164"/>
      <c r="G27" s="165"/>
      <c r="H27" s="33"/>
      <c r="I27" s="34"/>
      <c r="J27" s="3" t="str">
        <f>IF(AND((H27=A19),(I27=B19)),C19,IF(AND((H27=A16),(I27=B16)),C16,IF(AND((H27=A17),(I27=B17)),C17,IF(AND((H27=A18),(I27=B18)),C18,""))))&amp;IF(AND((H27=H19),(I27=I19)),J19,IF(AND((H27=H16),(I27=I16)),J16,IF(AND((H27=H17),(I27=I17)),J17,IF(AND((H27=H18),(I27=I18)),J18,""))))</f>
        <v/>
      </c>
      <c r="K27" s="35">
        <f t="shared" si="0"/>
        <v>0</v>
      </c>
      <c r="L27" s="36">
        <f t="shared" si="1"/>
        <v>0</v>
      </c>
    </row>
    <row r="28" spans="1:15" ht="16.95" customHeight="1" thickBot="1" x14ac:dyDescent="0.35">
      <c r="A28" s="140">
        <v>2</v>
      </c>
      <c r="B28" s="141"/>
      <c r="C28" s="30">
        <v>8</v>
      </c>
      <c r="D28" s="37"/>
      <c r="E28" s="5"/>
      <c r="F28" s="164"/>
      <c r="G28" s="165"/>
      <c r="H28" s="33"/>
      <c r="I28" s="34"/>
      <c r="J28" s="3" t="str">
        <f>IF(AND((H28=A16),(I28=B16)),C16,IF(AND((H28=A17),(I28=B17)),C17,IF(AND((H28=A18),(I28=B18)),C18,IF(AND((H28=A19),(I28=B19)),C19,""))))&amp;IF(AND((H28=H16),(I28=I16)),J16,IF(AND((H28=H17),(I28=I17)),J17,IF(AND((H28=H18),(I28=I18)),J18,IF(AND((H28=H19),(I28=I19)),J19,""))))</f>
        <v/>
      </c>
      <c r="K28" s="35">
        <f t="shared" si="0"/>
        <v>0</v>
      </c>
      <c r="L28" s="36">
        <f t="shared" si="1"/>
        <v>0</v>
      </c>
    </row>
    <row r="29" spans="1:15" ht="16.95" customHeight="1" thickTop="1" x14ac:dyDescent="0.3">
      <c r="A29" s="140">
        <v>1</v>
      </c>
      <c r="B29" s="141"/>
      <c r="C29" s="30">
        <v>12</v>
      </c>
      <c r="D29" s="37"/>
      <c r="E29" s="5"/>
      <c r="F29" s="164"/>
      <c r="G29" s="165"/>
      <c r="H29" s="33"/>
      <c r="I29" s="34"/>
      <c r="J29" s="3" t="str">
        <f>IF(AND((H29=A17),(I29=B17)),C17,IF(AND((H29=A18),(I29=B18)),C18,IF(AND((H29=A19),(I29=B19)),C19,IF(AND((H29=A16),(I29=B16)),C16,""))))&amp;IF(AND((H29=H17),(I29=I17)),J17,IF(AND((H29=H18),(I29=I18)),J18,IF(AND((H29=H19),(I29=I19)),J19,IF(AND((H29=H16),(I29=I16)),J16,""))))</f>
        <v/>
      </c>
      <c r="K29" s="35">
        <f t="shared" si="0"/>
        <v>0</v>
      </c>
      <c r="L29" s="36">
        <f t="shared" si="1"/>
        <v>0</v>
      </c>
      <c r="M29" s="122" t="s">
        <v>51</v>
      </c>
      <c r="N29" s="123"/>
      <c r="O29" s="124"/>
    </row>
    <row r="30" spans="1:15" ht="4.2" customHeight="1" x14ac:dyDescent="0.3">
      <c r="A30" s="38"/>
      <c r="B30" s="39"/>
      <c r="C30" s="40"/>
      <c r="D30" s="41"/>
      <c r="E30" s="41"/>
      <c r="F30" s="12"/>
      <c r="G30" s="12"/>
      <c r="K30" s="42"/>
      <c r="L30" s="43"/>
      <c r="M30" s="125"/>
      <c r="N30" s="126"/>
      <c r="O30" s="127"/>
    </row>
    <row r="31" spans="1:15" ht="16.95" customHeight="1" thickBot="1" x14ac:dyDescent="0.35">
      <c r="A31" s="44" t="s">
        <v>33</v>
      </c>
      <c r="C31" s="4"/>
      <c r="D31" s="4"/>
      <c r="E31" s="4"/>
      <c r="F31" s="45"/>
      <c r="G31" s="45"/>
      <c r="J31" s="4" t="s">
        <v>12</v>
      </c>
      <c r="K31" s="46">
        <f>SUM(K24:K29)</f>
        <v>0</v>
      </c>
      <c r="L31" s="47">
        <f>SUM(L24:L29)</f>
        <v>0</v>
      </c>
      <c r="M31" s="48">
        <f>K31</f>
        <v>0</v>
      </c>
      <c r="N31" s="49" t="s">
        <v>49</v>
      </c>
      <c r="O31" s="50">
        <f>L31</f>
        <v>0</v>
      </c>
    </row>
    <row r="32" spans="1:15" s="53" customFormat="1" ht="16.2" customHeight="1" thickTop="1" thickBot="1" x14ac:dyDescent="0.3">
      <c r="A32" s="99" t="s">
        <v>25</v>
      </c>
      <c r="B32" s="100"/>
      <c r="C32" s="101"/>
      <c r="D32" s="101"/>
      <c r="E32" s="51"/>
      <c r="F32" s="100" t="s">
        <v>24</v>
      </c>
      <c r="G32" s="100"/>
      <c r="H32" s="101"/>
      <c r="I32" s="101"/>
      <c r="J32" s="51"/>
      <c r="K32" s="51" t="s">
        <v>26</v>
      </c>
      <c r="L32" s="52"/>
      <c r="M32" s="197" t="s">
        <v>59</v>
      </c>
      <c r="N32" s="198"/>
      <c r="O32" s="198"/>
    </row>
    <row r="33" spans="1:15" ht="4.2" customHeight="1" thickTop="1" thickBot="1" x14ac:dyDescent="0.35">
      <c r="A33" s="54"/>
      <c r="B33" s="55"/>
      <c r="C33" s="55"/>
      <c r="D33" s="55"/>
      <c r="E33" s="55"/>
      <c r="F33" s="55"/>
      <c r="G33" s="55"/>
      <c r="H33" s="56"/>
      <c r="I33" s="56"/>
      <c r="J33" s="56"/>
      <c r="K33" s="56"/>
      <c r="L33" s="57"/>
    </row>
    <row r="34" spans="1:15" s="15" customFormat="1" ht="16.2" customHeight="1" thickTop="1" thickBot="1" x14ac:dyDescent="0.3">
      <c r="A34" s="94" t="s">
        <v>37</v>
      </c>
      <c r="B34" s="95"/>
      <c r="C34" s="96"/>
      <c r="D34" s="97" t="s">
        <v>53</v>
      </c>
      <c r="E34" s="96"/>
      <c r="F34" s="96"/>
      <c r="G34" s="98"/>
      <c r="H34" s="128" t="s">
        <v>50</v>
      </c>
      <c r="I34" s="129"/>
      <c r="J34" s="130"/>
      <c r="K34" s="130"/>
      <c r="L34" s="131"/>
    </row>
    <row r="35" spans="1:15" ht="13.95" customHeight="1" thickTop="1" x14ac:dyDescent="0.3">
      <c r="A35" s="158" t="s">
        <v>20</v>
      </c>
      <c r="B35" s="159"/>
      <c r="C35" s="26"/>
      <c r="D35" s="163"/>
      <c r="E35" s="119"/>
      <c r="F35" s="119"/>
      <c r="G35" s="119"/>
      <c r="H35" s="150" t="s">
        <v>18</v>
      </c>
      <c r="I35" s="151"/>
      <c r="J35" s="27" t="s">
        <v>18</v>
      </c>
      <c r="K35" s="28" t="s">
        <v>15</v>
      </c>
      <c r="L35" s="29" t="s">
        <v>15</v>
      </c>
    </row>
    <row r="36" spans="1:15" ht="13.95" customHeight="1" x14ac:dyDescent="0.3">
      <c r="A36" s="142" t="s">
        <v>21</v>
      </c>
      <c r="B36" s="143"/>
      <c r="C36" s="90" t="s">
        <v>9</v>
      </c>
      <c r="D36" s="155" t="s">
        <v>14</v>
      </c>
      <c r="E36" s="156"/>
      <c r="F36" s="157"/>
      <c r="G36" s="143"/>
      <c r="H36" s="144" t="s">
        <v>11</v>
      </c>
      <c r="I36" s="143"/>
      <c r="J36" s="91" t="s">
        <v>4</v>
      </c>
      <c r="K36" s="92" t="s">
        <v>16</v>
      </c>
      <c r="L36" s="93" t="s">
        <v>17</v>
      </c>
    </row>
    <row r="37" spans="1:15" ht="16.95" customHeight="1" x14ac:dyDescent="0.3">
      <c r="A37" s="140" t="s">
        <v>40</v>
      </c>
      <c r="B37" s="141"/>
      <c r="C37" s="58" t="s">
        <v>43</v>
      </c>
      <c r="D37" s="33"/>
      <c r="E37" s="34"/>
      <c r="F37" s="33"/>
      <c r="G37" s="34"/>
      <c r="H37" s="33"/>
      <c r="I37" s="34"/>
      <c r="J37" s="3" t="str">
        <f>IF(AND((H37=A16),(I37=B16)),C16,IF(AND((H37=A17),(I37=B17)),C17,IF(AND((H37=A18),(I37=B18)),C18,IF(AND((H37=A19),(I37=B19)),C19,""))))&amp;IF(AND((H37=H16),(I37=I16)),J16,IF(AND((H37=H17),(I37=I17)),J17,IF(AND((H37=H18),(I37=I18)),J18,IF(AND((H37=H19),(I37=I19)),J19,""))))</f>
        <v/>
      </c>
      <c r="K37" s="35">
        <f>IF(H37="H",11,IF(H37="G",3,0))</f>
        <v>0</v>
      </c>
      <c r="L37" s="36">
        <f>IF(H37="G",11,IF(H37="H",3,0))</f>
        <v>0</v>
      </c>
    </row>
    <row r="38" spans="1:15" ht="16.95" customHeight="1" thickBot="1" x14ac:dyDescent="0.35">
      <c r="A38" s="140" t="s">
        <v>41</v>
      </c>
      <c r="B38" s="141"/>
      <c r="C38" s="58" t="s">
        <v>44</v>
      </c>
      <c r="D38" s="33"/>
      <c r="E38" s="34"/>
      <c r="F38" s="33"/>
      <c r="G38" s="34"/>
      <c r="H38" s="33"/>
      <c r="I38" s="34"/>
      <c r="J38" s="3" t="str">
        <f>IF(AND((H38=A16),(I38=B16)),C16,IF(AND((H38=A17),(I38=B17)),C17,IF(AND((H38=A18),(I38=B18)),C18,IF(AND((H38=A19),(I38=B19)),C19,""))))&amp;IF(AND((H38=H16),(I38=I16)),J16,IF(AND((H38=H17),(I38=I17)),J17,IF(AND((H38=H18),(I38=I18)),J18,IF(AND((H38=H19),(I38=I19)),J19,""))))</f>
        <v/>
      </c>
      <c r="K38" s="35">
        <f>IF(H38="H",8,IF(H38="G",2,0))</f>
        <v>0</v>
      </c>
      <c r="L38" s="36">
        <f>IF(H38="G",8,IF(H38="H",2,0))</f>
        <v>0</v>
      </c>
    </row>
    <row r="39" spans="1:15" ht="16.95" customHeight="1" thickTop="1" x14ac:dyDescent="0.3">
      <c r="A39" s="140" t="s">
        <v>42</v>
      </c>
      <c r="B39" s="141"/>
      <c r="C39" s="58" t="s">
        <v>45</v>
      </c>
      <c r="D39" s="33"/>
      <c r="E39" s="34"/>
      <c r="F39" s="33"/>
      <c r="G39" s="34"/>
      <c r="H39" s="33"/>
      <c r="I39" s="34"/>
      <c r="J39" s="3" t="str">
        <f>IF(AND((H39=A16),(I39=B16)),C16,IF(AND((H39=A17),(I39=B17)),C17,IF(AND((H39=A18),(I39=B18)),C18,IF(AND((H39=A19),(I39=B19)),C19,""))))&amp;IF(AND((H39=H16),(I39=I16)),J16,IF(AND((H39=H17),(I39=I17)),J17,IF(AND((H39=H18),(I39=I18)),J18,IF(AND((H39=H19),(I39=I19)),J19,""))))</f>
        <v/>
      </c>
      <c r="K39" s="35">
        <f>IF(H39="H",6,IF(H39="G",1,0))</f>
        <v>0</v>
      </c>
      <c r="L39" s="36">
        <f>IF(H39="G",6,IF(H39="H",1,0))</f>
        <v>0</v>
      </c>
      <c r="M39" s="122" t="s">
        <v>51</v>
      </c>
      <c r="N39" s="123"/>
      <c r="O39" s="124"/>
    </row>
    <row r="40" spans="1:15" ht="4.2" customHeight="1" x14ac:dyDescent="0.3">
      <c r="A40" s="59"/>
      <c r="B40" s="60"/>
      <c r="C40" s="40"/>
      <c r="D40" s="61"/>
      <c r="E40" s="62"/>
      <c r="F40" s="63"/>
      <c r="G40" s="63"/>
      <c r="H40" s="64"/>
      <c r="I40" s="64"/>
      <c r="J40" s="65"/>
      <c r="K40" s="66"/>
      <c r="L40" s="43"/>
      <c r="M40" s="125"/>
      <c r="N40" s="126"/>
      <c r="O40" s="127"/>
    </row>
    <row r="41" spans="1:15" ht="16.95" customHeight="1" thickBot="1" x14ac:dyDescent="0.35">
      <c r="A41" s="135" t="s">
        <v>33</v>
      </c>
      <c r="B41" s="136"/>
      <c r="C41" s="136"/>
      <c r="D41" s="136"/>
      <c r="E41" s="136"/>
      <c r="F41" s="136"/>
      <c r="G41" s="136"/>
      <c r="H41" s="136"/>
      <c r="I41" s="136"/>
      <c r="J41" s="67" t="s">
        <v>12</v>
      </c>
      <c r="K41" s="46">
        <f>SUM(K37:K39)</f>
        <v>0</v>
      </c>
      <c r="L41" s="47">
        <f>SUM(L37:L39)</f>
        <v>0</v>
      </c>
      <c r="M41" s="48">
        <f>K41+K31</f>
        <v>0</v>
      </c>
      <c r="N41" s="49" t="s">
        <v>49</v>
      </c>
      <c r="O41" s="50">
        <f>L41+L31</f>
        <v>0</v>
      </c>
    </row>
    <row r="42" spans="1:15" s="53" customFormat="1" ht="16.2" customHeight="1" thickTop="1" thickBot="1" x14ac:dyDescent="0.3">
      <c r="A42" s="99" t="s">
        <v>25</v>
      </c>
      <c r="B42" s="100"/>
      <c r="C42" s="101"/>
      <c r="D42" s="101"/>
      <c r="E42" s="51"/>
      <c r="F42" s="100" t="s">
        <v>24</v>
      </c>
      <c r="G42" s="100"/>
      <c r="H42" s="101"/>
      <c r="I42" s="101"/>
      <c r="J42" s="51"/>
      <c r="K42" s="51" t="s">
        <v>26</v>
      </c>
      <c r="L42" s="52"/>
      <c r="M42" s="197" t="s">
        <v>59</v>
      </c>
      <c r="N42" s="198"/>
      <c r="O42" s="198"/>
    </row>
    <row r="43" spans="1:15" ht="4.2" customHeight="1" thickTop="1" thickBot="1" x14ac:dyDescent="0.35">
      <c r="A43" s="68"/>
      <c r="B43" s="68"/>
      <c r="C43" s="68"/>
      <c r="D43" s="68"/>
      <c r="E43" s="68"/>
      <c r="F43" s="68"/>
      <c r="G43" s="68"/>
      <c r="H43" s="69"/>
      <c r="I43" s="69"/>
      <c r="J43" s="69"/>
      <c r="K43" s="69"/>
      <c r="L43" s="69"/>
    </row>
    <row r="44" spans="1:15" ht="28.2" customHeight="1" thickTop="1" thickBot="1" x14ac:dyDescent="0.35">
      <c r="A44" s="105" t="s">
        <v>55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7"/>
      <c r="N44" s="107"/>
      <c r="O44" s="108"/>
    </row>
    <row r="45" spans="1:15" ht="4.2" customHeight="1" thickTop="1" thickBot="1" x14ac:dyDescent="0.35">
      <c r="A45" s="70"/>
      <c r="B45" s="71"/>
      <c r="C45" s="71"/>
      <c r="D45" s="71"/>
      <c r="E45" s="71"/>
      <c r="F45" s="71"/>
      <c r="G45" s="71"/>
      <c r="H45" s="72"/>
      <c r="I45" s="72"/>
      <c r="J45" s="72"/>
      <c r="K45" s="72"/>
      <c r="L45" s="73"/>
    </row>
    <row r="46" spans="1:15" s="15" customFormat="1" ht="16.2" customHeight="1" thickTop="1" thickBot="1" x14ac:dyDescent="0.3">
      <c r="A46" s="94" t="s">
        <v>38</v>
      </c>
      <c r="B46" s="95"/>
      <c r="C46" s="96"/>
      <c r="D46" s="97" t="s">
        <v>13</v>
      </c>
      <c r="E46" s="96"/>
      <c r="F46" s="96"/>
      <c r="G46" s="98"/>
      <c r="H46" s="128" t="s">
        <v>39</v>
      </c>
      <c r="I46" s="129"/>
      <c r="J46" s="130"/>
      <c r="K46" s="130"/>
      <c r="L46" s="131"/>
    </row>
    <row r="47" spans="1:15" ht="13.95" customHeight="1" thickTop="1" thickBot="1" x14ac:dyDescent="0.35">
      <c r="A47" s="158"/>
      <c r="B47" s="159"/>
      <c r="C47" s="26"/>
      <c r="D47" s="166"/>
      <c r="E47" s="119"/>
      <c r="F47" s="119"/>
      <c r="G47" s="119"/>
      <c r="H47" s="150"/>
      <c r="I47" s="151"/>
      <c r="J47" s="27" t="s">
        <v>27</v>
      </c>
      <c r="K47" s="28" t="s">
        <v>15</v>
      </c>
      <c r="L47" s="29" t="s">
        <v>15</v>
      </c>
    </row>
    <row r="48" spans="1:15" ht="13.95" customHeight="1" thickTop="1" x14ac:dyDescent="0.3">
      <c r="A48" s="142" t="s">
        <v>7</v>
      </c>
      <c r="B48" s="143"/>
      <c r="C48" s="90" t="s">
        <v>9</v>
      </c>
      <c r="D48" s="160"/>
      <c r="E48" s="161"/>
      <c r="F48" s="161"/>
      <c r="G48" s="162"/>
      <c r="H48" s="144" t="s">
        <v>11</v>
      </c>
      <c r="I48" s="143"/>
      <c r="J48" s="91" t="s">
        <v>4</v>
      </c>
      <c r="K48" s="92" t="s">
        <v>16</v>
      </c>
      <c r="L48" s="93" t="s">
        <v>17</v>
      </c>
      <c r="M48" s="132" t="s">
        <v>51</v>
      </c>
      <c r="N48" s="133"/>
      <c r="O48" s="134"/>
    </row>
    <row r="49" spans="1:15" ht="16.95" customHeight="1" x14ac:dyDescent="0.3">
      <c r="A49" s="140">
        <v>6</v>
      </c>
      <c r="B49" s="141"/>
      <c r="C49" s="30">
        <v>1</v>
      </c>
      <c r="D49" s="74"/>
      <c r="E49" s="75"/>
      <c r="F49" s="75"/>
      <c r="G49" s="76"/>
      <c r="H49" s="33"/>
      <c r="I49" s="34"/>
      <c r="J49" s="3" t="str">
        <f>IF(AND((H49=A16),(I49=B16)),C16,IF(AND((H49=A17),(I49=B17)),C17,IF(AND((H49=A18),(I49=B18)),C18,IF(AND((H49=A19),(I49=B19)),C19,""))))&amp;IF(AND((H49=H16),(I49=I16)),J16,IF(AND((H49=H17),(I49=I17)),J17,IF(AND((H49=H18),(I49=I18)),J18,IF(AND((H49=H19),(I49=I19)),J19,""))))</f>
        <v/>
      </c>
      <c r="K49" s="35">
        <f t="shared" ref="K49:K54" si="2">IF(H49="H",C49,0)</f>
        <v>0</v>
      </c>
      <c r="L49" s="36">
        <f t="shared" ref="L49:L54" si="3">IF(H49="G",C49,0)</f>
        <v>0</v>
      </c>
      <c r="M49" s="77">
        <f>M41+K49</f>
        <v>0</v>
      </c>
      <c r="N49" s="78" t="s">
        <v>49</v>
      </c>
      <c r="O49" s="79">
        <f>O41+L49</f>
        <v>0</v>
      </c>
    </row>
    <row r="50" spans="1:15" ht="16.95" customHeight="1" x14ac:dyDescent="0.3">
      <c r="A50" s="140">
        <v>5</v>
      </c>
      <c r="B50" s="141"/>
      <c r="C50" s="30">
        <v>2</v>
      </c>
      <c r="D50" s="37"/>
      <c r="E50" s="5"/>
      <c r="F50" s="5"/>
      <c r="G50" s="80"/>
      <c r="H50" s="33"/>
      <c r="I50" s="34"/>
      <c r="J50" s="3" t="str">
        <f>IF(AND((H50=A17),(I50=B17)),C17,IF(AND((H50=A18),(I50=B18)),C18,IF(AND((H50=A19),(I50=B19)),C19,IF(AND((H50=A16),(I50=B16)),C16,""))))&amp;IF(AND((H50=H17),(I50=I17)),J17,IF(AND((H50=H18),(I50=I18)),J18,IF(AND((H50=H19),(I50=I19)),J19,IF(AND((H50=H16),(I50=I16)),J16,""))))</f>
        <v/>
      </c>
      <c r="K50" s="35">
        <f t="shared" si="2"/>
        <v>0</v>
      </c>
      <c r="L50" s="36">
        <f t="shared" si="3"/>
        <v>0</v>
      </c>
      <c r="M50" s="81">
        <f>M49+K50</f>
        <v>0</v>
      </c>
      <c r="N50" s="82" t="s">
        <v>49</v>
      </c>
      <c r="O50" s="83">
        <f>O49+L50</f>
        <v>0</v>
      </c>
    </row>
    <row r="51" spans="1:15" ht="16.95" customHeight="1" x14ac:dyDescent="0.3">
      <c r="A51" s="140">
        <v>4</v>
      </c>
      <c r="B51" s="141"/>
      <c r="C51" s="30">
        <v>3</v>
      </c>
      <c r="D51" s="37"/>
      <c r="E51" s="5"/>
      <c r="F51" s="5"/>
      <c r="G51" s="80"/>
      <c r="H51" s="33"/>
      <c r="I51" s="34"/>
      <c r="J51" s="3" t="str">
        <f>IF(AND((H51=A18),(I51=B18)),C18,IF(AND((H51=A19),(I51=B19)),C19,IF(AND((H51=A16),(I51=B16)),C16,IF(AND((H51=A17),(I51=B17)),C17,""))))&amp;IF(AND((H51=H18),(I51=I18)),J18,IF(AND((H51=H19),(I51=I19)),J19,IF(AND((H51=H16),(I51=I16)),J16,IF(AND((H51=H17),(I51=I17)),J17,""))))</f>
        <v/>
      </c>
      <c r="K51" s="35">
        <f t="shared" si="2"/>
        <v>0</v>
      </c>
      <c r="L51" s="36">
        <f t="shared" si="3"/>
        <v>0</v>
      </c>
      <c r="M51" s="81">
        <f>M50+K51</f>
        <v>0</v>
      </c>
      <c r="N51" s="82" t="s">
        <v>49</v>
      </c>
      <c r="O51" s="83">
        <f>O50+L51</f>
        <v>0</v>
      </c>
    </row>
    <row r="52" spans="1:15" ht="16.95" customHeight="1" x14ac:dyDescent="0.3">
      <c r="A52" s="140">
        <v>3</v>
      </c>
      <c r="B52" s="141"/>
      <c r="C52" s="30">
        <v>5</v>
      </c>
      <c r="D52" s="37"/>
      <c r="E52" s="5"/>
      <c r="F52" s="5"/>
      <c r="G52" s="80"/>
      <c r="H52" s="33"/>
      <c r="I52" s="34"/>
      <c r="J52" s="3" t="str">
        <f>IF(AND((H52=A19),(I52=B19)),C19,IF(AND((H52=A16),(I52=B16)),C16,IF(AND((H52=A17),(I52=B17)),C17,IF(AND((H52=A18),(I52=B18)),C18,""))))&amp;IF(AND((H52=H19),(I52=I19)),J19,IF(AND((H52=H16),(I52=I16)),J16,IF(AND((H52=H17),(I52=I17)),J17,IF(AND((H52=H18),(I52=I18)),J18,""))))</f>
        <v/>
      </c>
      <c r="K52" s="35">
        <f t="shared" si="2"/>
        <v>0</v>
      </c>
      <c r="L52" s="36">
        <f t="shared" si="3"/>
        <v>0</v>
      </c>
      <c r="M52" s="81">
        <f>M51+K52</f>
        <v>0</v>
      </c>
      <c r="N52" s="82" t="s">
        <v>49</v>
      </c>
      <c r="O52" s="83">
        <f>O51+L52</f>
        <v>0</v>
      </c>
    </row>
    <row r="53" spans="1:15" ht="16.95" customHeight="1" thickBot="1" x14ac:dyDescent="0.35">
      <c r="A53" s="140">
        <v>2</v>
      </c>
      <c r="B53" s="141"/>
      <c r="C53" s="30">
        <v>8</v>
      </c>
      <c r="D53" s="37"/>
      <c r="E53" s="5"/>
      <c r="F53" s="5"/>
      <c r="G53" s="80"/>
      <c r="H53" s="33"/>
      <c r="I53" s="34"/>
      <c r="J53" s="3" t="str">
        <f>IF(AND((H53=A16),(I53=B16)),C16,IF(AND((H53=A17),(I53=B17)),C17,IF(AND((H53=A18),(I53=B18)),C18,IF(AND((H53=A19),(I53=B19)),C19,""))))&amp;IF(AND((H53=H16),(I53=I16)),J16,IF(AND((H53=H17),(I53=I17)),J17,IF(AND((H53=H18),(I53=I18)),J18,IF(AND((H53=H19),(I53=I19)),J19,""))))</f>
        <v/>
      </c>
      <c r="K53" s="35">
        <f t="shared" si="2"/>
        <v>0</v>
      </c>
      <c r="L53" s="36">
        <f t="shared" si="3"/>
        <v>0</v>
      </c>
      <c r="M53" s="84">
        <f>M52+K53</f>
        <v>0</v>
      </c>
      <c r="N53" s="85" t="s">
        <v>49</v>
      </c>
      <c r="O53" s="86">
        <f>O52+L53</f>
        <v>0</v>
      </c>
    </row>
    <row r="54" spans="1:15" ht="16.95" customHeight="1" thickTop="1" x14ac:dyDescent="0.3">
      <c r="A54" s="140">
        <v>1</v>
      </c>
      <c r="B54" s="141"/>
      <c r="C54" s="30">
        <v>12</v>
      </c>
      <c r="D54" s="37"/>
      <c r="E54" s="5"/>
      <c r="F54" s="5"/>
      <c r="G54" s="80"/>
      <c r="H54" s="33"/>
      <c r="I54" s="34"/>
      <c r="J54" s="3" t="str">
        <f>IF(AND((H54=A17),(I54=B17)),C17,IF(AND((H54=A18),(I54=B18)),C18,IF(AND((H54=A19),(I54=B19)),C19,IF(AND((H54=A16),(I54=B16)),C16,""))))&amp;IF(AND((H54=H17),(I54=I17)),J17,IF(AND((H54=H18),(I54=I18)),J18,IF(AND((H54=H19),(I54=I19)),J19,IF(AND((H54=H16),(I54=I16)),J16,""))))</f>
        <v/>
      </c>
      <c r="K54" s="35">
        <f t="shared" si="2"/>
        <v>0</v>
      </c>
      <c r="L54" s="36">
        <f t="shared" si="3"/>
        <v>0</v>
      </c>
      <c r="M54" s="122" t="s">
        <v>3</v>
      </c>
      <c r="N54" s="123"/>
      <c r="O54" s="124"/>
    </row>
    <row r="55" spans="1:15" ht="4.2" customHeight="1" x14ac:dyDescent="0.3">
      <c r="A55" s="38"/>
      <c r="B55" s="39"/>
      <c r="C55" s="40"/>
      <c r="D55" s="41"/>
      <c r="E55" s="41"/>
      <c r="F55" s="12"/>
      <c r="G55" s="12"/>
      <c r="K55" s="42"/>
      <c r="L55" s="43"/>
      <c r="M55" s="125"/>
      <c r="N55" s="126"/>
      <c r="O55" s="127"/>
    </row>
    <row r="56" spans="1:15" ht="16.95" customHeight="1" thickBot="1" x14ac:dyDescent="0.35">
      <c r="A56" s="135" t="s">
        <v>33</v>
      </c>
      <c r="B56" s="136"/>
      <c r="C56" s="136"/>
      <c r="D56" s="136"/>
      <c r="E56" s="136"/>
      <c r="F56" s="136"/>
      <c r="G56" s="136"/>
      <c r="H56" s="136"/>
      <c r="I56" s="136"/>
      <c r="J56" s="4" t="s">
        <v>12</v>
      </c>
      <c r="K56" s="46">
        <f>SUM(K49:K54)</f>
        <v>0</v>
      </c>
      <c r="L56" s="47">
        <f>SUM(L49:L54)</f>
        <v>0</v>
      </c>
      <c r="M56" s="48">
        <f>M53+K54</f>
        <v>0</v>
      </c>
      <c r="N56" s="49" t="s">
        <v>49</v>
      </c>
      <c r="O56" s="50">
        <f>O53+L54</f>
        <v>0</v>
      </c>
    </row>
    <row r="57" spans="1:15" s="53" customFormat="1" ht="16.2" customHeight="1" thickTop="1" thickBot="1" x14ac:dyDescent="0.3">
      <c r="A57" s="99" t="s">
        <v>25</v>
      </c>
      <c r="B57" s="100"/>
      <c r="C57" s="101"/>
      <c r="D57" s="101"/>
      <c r="E57" s="51"/>
      <c r="F57" s="100" t="s">
        <v>24</v>
      </c>
      <c r="G57" s="100"/>
      <c r="H57" s="101"/>
      <c r="I57" s="101"/>
      <c r="J57" s="51"/>
      <c r="K57" s="51" t="s">
        <v>26</v>
      </c>
      <c r="L57" s="52"/>
      <c r="M57" s="197" t="s">
        <v>59</v>
      </c>
      <c r="N57" s="198"/>
      <c r="O57" s="198"/>
    </row>
    <row r="58" spans="1:15" ht="4.2" customHeight="1" thickTop="1" thickBot="1" x14ac:dyDescent="0.35">
      <c r="A58" s="87"/>
      <c r="B58" s="87"/>
      <c r="C58" s="87"/>
      <c r="D58" s="88"/>
      <c r="E58" s="88"/>
      <c r="F58" s="87"/>
      <c r="G58" s="87"/>
      <c r="H58" s="87"/>
      <c r="I58" s="87"/>
      <c r="J58" s="87"/>
      <c r="K58" s="87"/>
      <c r="L58" s="87"/>
    </row>
    <row r="59" spans="1:15" ht="15" customHeight="1" x14ac:dyDescent="0.3">
      <c r="A59" s="112" t="s">
        <v>46</v>
      </c>
      <c r="B59" s="113"/>
      <c r="C59" s="113"/>
      <c r="D59" s="113"/>
      <c r="E59" s="113"/>
      <c r="F59" s="113"/>
      <c r="G59" s="113"/>
      <c r="H59" s="113"/>
      <c r="I59" s="113"/>
      <c r="J59" s="109" t="s">
        <v>34</v>
      </c>
      <c r="K59" s="110"/>
      <c r="L59" s="111"/>
    </row>
    <row r="60" spans="1:15" ht="15" customHeight="1" x14ac:dyDescent="0.3">
      <c r="A60" s="117" t="s">
        <v>47</v>
      </c>
      <c r="B60" s="118"/>
      <c r="C60" s="118"/>
      <c r="D60" s="118"/>
      <c r="E60" s="118"/>
      <c r="F60" s="118"/>
      <c r="G60" s="118"/>
      <c r="H60" s="119"/>
      <c r="I60" s="119"/>
      <c r="J60" s="114" t="s">
        <v>34</v>
      </c>
      <c r="K60" s="115"/>
      <c r="L60" s="116"/>
    </row>
    <row r="61" spans="1:15" ht="15" customHeight="1" thickBot="1" x14ac:dyDescent="0.35">
      <c r="A61" s="147" t="s">
        <v>56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9"/>
    </row>
    <row r="62" spans="1:15" ht="4.2" customHeight="1" thickBot="1" x14ac:dyDescent="0.35">
      <c r="A62" s="2" t="s">
        <v>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5" ht="15" customHeight="1" x14ac:dyDescent="0.3">
      <c r="A63" s="121" t="s">
        <v>48</v>
      </c>
      <c r="B63" s="113"/>
      <c r="C63" s="113"/>
      <c r="D63" s="113"/>
      <c r="E63" s="113"/>
      <c r="F63" s="113"/>
      <c r="G63" s="113"/>
      <c r="H63" s="113"/>
      <c r="I63" s="113"/>
      <c r="J63" s="109" t="s">
        <v>35</v>
      </c>
      <c r="K63" s="109"/>
      <c r="L63" s="120"/>
    </row>
    <row r="64" spans="1:15" ht="15" customHeight="1" thickBot="1" x14ac:dyDescent="0.35">
      <c r="A64" s="147" t="s">
        <v>58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9"/>
    </row>
    <row r="65" spans="1:12" ht="4.2" customHeight="1" x14ac:dyDescent="0.3">
      <c r="A65" s="89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3"/>
    </row>
    <row r="66" spans="1:12" x14ac:dyDescent="0.3">
      <c r="A66" s="199" t="s">
        <v>60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</row>
    <row r="67" spans="1:12" ht="28.2" customHeight="1" x14ac:dyDescent="0.3">
      <c r="A67" s="207"/>
      <c r="B67" s="207"/>
      <c r="C67" s="207"/>
      <c r="D67" s="207"/>
      <c r="E67" s="207"/>
      <c r="F67" s="207"/>
      <c r="G67" s="207"/>
      <c r="I67" s="207"/>
      <c r="J67" s="207"/>
      <c r="K67" s="207"/>
      <c r="L67" s="207"/>
    </row>
    <row r="68" spans="1:12" x14ac:dyDescent="0.3">
      <c r="A68" s="201" t="s">
        <v>30</v>
      </c>
      <c r="B68" s="202"/>
      <c r="C68" s="202"/>
      <c r="D68" s="202"/>
      <c r="E68" s="202"/>
      <c r="F68" s="202"/>
      <c r="G68" s="202"/>
      <c r="I68" s="201" t="s">
        <v>31</v>
      </c>
      <c r="J68" s="202"/>
      <c r="K68" s="202"/>
      <c r="L68" s="202"/>
    </row>
  </sheetData>
  <sheetProtection algorithmName="SHA-512" hashValue="57CfM8JAkK0QDymGmVbvRcEehcJ+Udre6JxadLOIRCcfHc2YdqVzl09P+vuqoJhF/17PCDBfiEU/ffqFJd4ZUw==" saltValue="jxpB1tRRRl9dTimdyq5Zrg==" spinCount="100000" sheet="1" objects="1" scenarios="1" selectLockedCells="1"/>
  <mergeCells count="111">
    <mergeCell ref="M32:O32"/>
    <mergeCell ref="M42:O42"/>
    <mergeCell ref="M57:O57"/>
    <mergeCell ref="A66:L66"/>
    <mergeCell ref="A68:G68"/>
    <mergeCell ref="I68:L68"/>
    <mergeCell ref="K13:L13"/>
    <mergeCell ref="K11:L11"/>
    <mergeCell ref="K12:L12"/>
    <mergeCell ref="A37:B37"/>
    <mergeCell ref="A67:G67"/>
    <mergeCell ref="I67:L67"/>
    <mergeCell ref="H57:I57"/>
    <mergeCell ref="C16:G16"/>
    <mergeCell ref="C15:G15"/>
    <mergeCell ref="J15:L15"/>
    <mergeCell ref="J16:L16"/>
    <mergeCell ref="J17:L17"/>
    <mergeCell ref="J18:L18"/>
    <mergeCell ref="J19:L19"/>
    <mergeCell ref="C17:G17"/>
    <mergeCell ref="C18:G18"/>
    <mergeCell ref="A64:L64"/>
    <mergeCell ref="H35:I35"/>
    <mergeCell ref="H21:L21"/>
    <mergeCell ref="D21:G21"/>
    <mergeCell ref="D23:G23"/>
    <mergeCell ref="G5:I5"/>
    <mergeCell ref="G7:I7"/>
    <mergeCell ref="H32:I32"/>
    <mergeCell ref="C19:G19"/>
    <mergeCell ref="I11:J11"/>
    <mergeCell ref="I12:J12"/>
    <mergeCell ref="I13:J13"/>
    <mergeCell ref="D11:G11"/>
    <mergeCell ref="D12:G12"/>
    <mergeCell ref="D13:G13"/>
    <mergeCell ref="H15:I15"/>
    <mergeCell ref="A12:C12"/>
    <mergeCell ref="A13:C13"/>
    <mergeCell ref="A22:B22"/>
    <mergeCell ref="A23:B23"/>
    <mergeCell ref="D22:G22"/>
    <mergeCell ref="A15:B15"/>
    <mergeCell ref="A24:B24"/>
    <mergeCell ref="A46:C46"/>
    <mergeCell ref="D46:G46"/>
    <mergeCell ref="A47:B47"/>
    <mergeCell ref="D48:G48"/>
    <mergeCell ref="H46:L46"/>
    <mergeCell ref="A35:B35"/>
    <mergeCell ref="D35:G35"/>
    <mergeCell ref="F25:G25"/>
    <mergeCell ref="F26:G26"/>
    <mergeCell ref="F27:G27"/>
    <mergeCell ref="F28:G28"/>
    <mergeCell ref="F29:G29"/>
    <mergeCell ref="A27:B27"/>
    <mergeCell ref="A28:B28"/>
    <mergeCell ref="A25:B25"/>
    <mergeCell ref="D47:G47"/>
    <mergeCell ref="H47:I47"/>
    <mergeCell ref="F42:G42"/>
    <mergeCell ref="J63:L63"/>
    <mergeCell ref="A63:I63"/>
    <mergeCell ref="M29:O30"/>
    <mergeCell ref="M39:O40"/>
    <mergeCell ref="H34:L34"/>
    <mergeCell ref="M48:O48"/>
    <mergeCell ref="M54:O55"/>
    <mergeCell ref="A56:I56"/>
    <mergeCell ref="A9:J9"/>
    <mergeCell ref="A52:B52"/>
    <mergeCell ref="A53:B53"/>
    <mergeCell ref="A54:B54"/>
    <mergeCell ref="A48:B48"/>
    <mergeCell ref="H48:I48"/>
    <mergeCell ref="F32:G32"/>
    <mergeCell ref="F24:G24"/>
    <mergeCell ref="A61:L61"/>
    <mergeCell ref="A57:B57"/>
    <mergeCell ref="C57:D57"/>
    <mergeCell ref="F57:G57"/>
    <mergeCell ref="H36:I36"/>
    <mergeCell ref="A38:B38"/>
    <mergeCell ref="A39:B39"/>
    <mergeCell ref="A49:B49"/>
    <mergeCell ref="A34:C34"/>
    <mergeCell ref="D34:G34"/>
    <mergeCell ref="A32:B32"/>
    <mergeCell ref="C32:D32"/>
    <mergeCell ref="D5:F5"/>
    <mergeCell ref="A44:O44"/>
    <mergeCell ref="J59:L59"/>
    <mergeCell ref="A59:I59"/>
    <mergeCell ref="J60:L60"/>
    <mergeCell ref="A60:I60"/>
    <mergeCell ref="A50:B50"/>
    <mergeCell ref="A36:B36"/>
    <mergeCell ref="A41:I41"/>
    <mergeCell ref="A42:B42"/>
    <mergeCell ref="C42:D42"/>
    <mergeCell ref="A26:B26"/>
    <mergeCell ref="H22:I22"/>
    <mergeCell ref="A29:B29"/>
    <mergeCell ref="H23:I23"/>
    <mergeCell ref="A11:C11"/>
    <mergeCell ref="A21:C21"/>
    <mergeCell ref="A51:B51"/>
    <mergeCell ref="H42:I42"/>
    <mergeCell ref="D36:G36"/>
  </mergeCells>
  <phoneticPr fontId="1" type="noConversion"/>
  <conditionalFormatting sqref="D13:G13">
    <cfRule type="cellIs" dxfId="38" priority="38" stopIfTrue="1" operator="equal">
      <formula>0</formula>
    </cfRule>
  </conditionalFormatting>
  <conditionalFormatting sqref="K24:K29 K31 K37:K39 K41 K49:K54 K56">
    <cfRule type="cellIs" dxfId="37" priority="33" operator="equal">
      <formula>0</formula>
    </cfRule>
  </conditionalFormatting>
  <conditionalFormatting sqref="K13:L13">
    <cfRule type="cellIs" dxfId="36" priority="37" stopIfTrue="1" operator="equal">
      <formula>0</formula>
    </cfRule>
  </conditionalFormatting>
  <conditionalFormatting sqref="K31:L31">
    <cfRule type="cellIs" dxfId="35" priority="41" stopIfTrue="1" operator="greaterThan">
      <formula>25</formula>
    </cfRule>
  </conditionalFormatting>
  <conditionalFormatting sqref="K41:L41">
    <cfRule type="cellIs" dxfId="34" priority="42" stopIfTrue="1" operator="greaterThan">
      <formula>31</formula>
    </cfRule>
  </conditionalFormatting>
  <conditionalFormatting sqref="K56:L56">
    <cfRule type="cellIs" dxfId="33" priority="39" stopIfTrue="1" operator="greaterThan">
      <formula>25</formula>
    </cfRule>
  </conditionalFormatting>
  <conditionalFormatting sqref="L24:L29 L31 L37:L39 L41 L49:L54 L56">
    <cfRule type="cellIs" dxfId="32" priority="34" operator="equal">
      <formula>0</formula>
    </cfRule>
  </conditionalFormatting>
  <conditionalFormatting sqref="M31">
    <cfRule type="cellIs" dxfId="31" priority="32" stopIfTrue="1" operator="greaterThan">
      <formula>25</formula>
    </cfRule>
    <cfRule type="cellIs" dxfId="30" priority="31" operator="equal">
      <formula>0</formula>
    </cfRule>
  </conditionalFormatting>
  <conditionalFormatting sqref="M41">
    <cfRule type="cellIs" dxfId="29" priority="28" stopIfTrue="1" operator="greaterThan">
      <formula>40</formula>
    </cfRule>
    <cfRule type="cellIs" dxfId="28" priority="27" operator="equal">
      <formula>0</formula>
    </cfRule>
  </conditionalFormatting>
  <conditionalFormatting sqref="M49">
    <cfRule type="cellIs" dxfId="27" priority="20" operator="greaterThan">
      <formula>$M$41</formula>
    </cfRule>
    <cfRule type="cellIs" dxfId="26" priority="19" operator="greaterThan">
      <formula>41</formula>
    </cfRule>
  </conditionalFormatting>
  <conditionalFormatting sqref="M50">
    <cfRule type="cellIs" dxfId="25" priority="16" operator="greaterThan">
      <formula>$M$49</formula>
    </cfRule>
    <cfRule type="cellIs" dxfId="24" priority="15" operator="greaterThan">
      <formula>43</formula>
    </cfRule>
  </conditionalFormatting>
  <conditionalFormatting sqref="M51">
    <cfRule type="cellIs" dxfId="23" priority="12" operator="greaterThan">
      <formula>$M$50</formula>
    </cfRule>
    <cfRule type="cellIs" dxfId="22" priority="11" operator="greaterThan">
      <formula>41</formula>
    </cfRule>
  </conditionalFormatting>
  <conditionalFormatting sqref="M52">
    <cfRule type="cellIs" dxfId="21" priority="7" operator="greaterThan">
      <formula>38</formula>
    </cfRule>
    <cfRule type="cellIs" dxfId="20" priority="8" operator="greaterThan">
      <formula>$M$51</formula>
    </cfRule>
  </conditionalFormatting>
  <conditionalFormatting sqref="M53">
    <cfRule type="cellIs" dxfId="19" priority="3" operator="greaterThan">
      <formula>34</formula>
    </cfRule>
    <cfRule type="cellIs" dxfId="18" priority="4" operator="greaterThan">
      <formula>$M$52</formula>
    </cfRule>
  </conditionalFormatting>
  <conditionalFormatting sqref="M56">
    <cfRule type="cellIs" dxfId="17" priority="23" operator="greaterThan">
      <formula>46</formula>
    </cfRule>
    <cfRule type="cellIs" dxfId="16" priority="24" operator="equal">
      <formula>0</formula>
    </cfRule>
  </conditionalFormatting>
  <conditionalFormatting sqref="O31">
    <cfRule type="cellIs" dxfId="15" priority="29" operator="equal">
      <formula>0</formula>
    </cfRule>
    <cfRule type="cellIs" dxfId="14" priority="30" stopIfTrue="1" operator="greaterThan">
      <formula>25</formula>
    </cfRule>
  </conditionalFormatting>
  <conditionalFormatting sqref="O41">
    <cfRule type="cellIs" dxfId="13" priority="25" operator="equal">
      <formula>0</formula>
    </cfRule>
    <cfRule type="cellIs" dxfId="12" priority="26" stopIfTrue="1" operator="greaterThan">
      <formula>40</formula>
    </cfRule>
  </conditionalFormatting>
  <conditionalFormatting sqref="O49">
    <cfRule type="cellIs" dxfId="11" priority="18" operator="greaterThan">
      <formula>$O$41</formula>
    </cfRule>
    <cfRule type="cellIs" dxfId="10" priority="17" operator="greaterThan">
      <formula>41</formula>
    </cfRule>
  </conditionalFormatting>
  <conditionalFormatting sqref="O50">
    <cfRule type="cellIs" dxfId="9" priority="14" operator="greaterThan">
      <formula>$O$49</formula>
    </cfRule>
    <cfRule type="cellIs" dxfId="8" priority="13" operator="greaterThan">
      <formula>43</formula>
    </cfRule>
  </conditionalFormatting>
  <conditionalFormatting sqref="O51">
    <cfRule type="cellIs" dxfId="7" priority="10" operator="greaterThan">
      <formula>$O$50</formula>
    </cfRule>
    <cfRule type="cellIs" dxfId="6" priority="9" operator="greaterThan">
      <formula>41</formula>
    </cfRule>
  </conditionalFormatting>
  <conditionalFormatting sqref="O52">
    <cfRule type="cellIs" dxfId="5" priority="5" operator="greaterThan">
      <formula>38</formula>
    </cfRule>
    <cfRule type="cellIs" dxfId="4" priority="6" operator="greaterThan">
      <formula>$O$51</formula>
    </cfRule>
  </conditionalFormatting>
  <conditionalFormatting sqref="O53">
    <cfRule type="cellIs" dxfId="3" priority="2" operator="greaterThan">
      <formula>$O$52</formula>
    </cfRule>
    <cfRule type="cellIs" dxfId="2" priority="1" operator="greaterThan">
      <formula>34</formula>
    </cfRule>
  </conditionalFormatting>
  <conditionalFormatting sqref="O56">
    <cfRule type="cellIs" dxfId="1" priority="21" operator="greaterThan">
      <formula>46</formula>
    </cfRule>
    <cfRule type="cellIs" dxfId="0" priority="22" operator="equal">
      <formula>0</formula>
    </cfRule>
  </conditionalFormatting>
  <dataValidations disablePrompts="1" count="2">
    <dataValidation type="list" allowBlank="1" showInputMessage="1" showErrorMessage="1" sqref="H24:H29 H49:H54 H37:H39 F37:F39 D37:D40" xr:uid="{00000000-0002-0000-0000-000000000000}">
      <formula1>"H,G"</formula1>
    </dataValidation>
    <dataValidation type="list" allowBlank="1" showInputMessage="1" showErrorMessage="1" sqref="I49:I54 I24:I29 E37:E40 G37:G39 I37:I39" xr:uid="{00000000-0002-0000-0000-000001000000}">
      <formula1>"1,2,3,4"</formula1>
    </dataValidation>
  </dataValidations>
  <pageMargins left="0.86614173228346458" right="0.15748031496062992" top="0.19685039370078741" bottom="0.35433070866141736" header="0.15748031496062992" footer="0.15748031496062992"/>
  <pageSetup paperSize="9" scale="91" orientation="portrait" useFirstPageNumber="1" r:id="rId1"/>
  <headerFooter alignWithMargins="0">
    <oddFooter>&amp;L© Poker-Verband Berlin e.V. / UVi &amp;CV. 26.1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Pokal 2024</vt:lpstr>
      <vt:lpstr>SpielerNr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PVB Pokal</dc:title>
  <dc:creator>Micha</dc:creator>
  <cp:lastModifiedBy>Uwe Vietor</cp:lastModifiedBy>
  <cp:lastPrinted>2026-02-08T13:18:26Z</cp:lastPrinted>
  <dcterms:created xsi:type="dcterms:W3CDTF">2012-09-24T09:10:05Z</dcterms:created>
  <dcterms:modified xsi:type="dcterms:W3CDTF">2026-02-08T13:18:55Z</dcterms:modified>
</cp:coreProperties>
</file>